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ditelka\Desktop\"/>
    </mc:Choice>
  </mc:AlternateContent>
  <bookViews>
    <workbookView xWindow="0" yWindow="0" windowWidth="23040" windowHeight="9072" tabRatio="985"/>
  </bookViews>
  <sheets>
    <sheet name="ZŠ" sheetId="45" r:id="rId1"/>
    <sheet name="MŠ" sheetId="46" r:id="rId2"/>
    <sheet name="ŠJ" sheetId="47" r:id="rId3"/>
    <sheet name="rozpočet" sheetId="48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8" l="1"/>
  <c r="C7" i="48"/>
  <c r="C8" i="48" s="1"/>
  <c r="D7" i="47"/>
  <c r="D10" i="47"/>
  <c r="D13" i="47"/>
  <c r="D19" i="47"/>
  <c r="D21" i="47"/>
  <c r="D24" i="47"/>
  <c r="D27" i="47"/>
  <c r="D30" i="47"/>
  <c r="D36" i="47"/>
  <c r="D39" i="47"/>
  <c r="D43" i="47"/>
  <c r="D46" i="47"/>
  <c r="D52" i="47"/>
  <c r="D54" i="47"/>
  <c r="D57" i="47"/>
  <c r="D60" i="47"/>
  <c r="D62" i="47"/>
  <c r="D65" i="47"/>
  <c r="D68" i="47"/>
  <c r="D71" i="47"/>
  <c r="D6" i="46"/>
  <c r="D13" i="46"/>
  <c r="D18" i="46"/>
  <c r="D26" i="46"/>
  <c r="D28" i="46"/>
  <c r="D32" i="46"/>
  <c r="D35" i="46"/>
  <c r="D38" i="46"/>
  <c r="D41" i="46"/>
  <c r="D44" i="46"/>
  <c r="D47" i="46"/>
  <c r="D50" i="46"/>
  <c r="D52" i="46"/>
  <c r="D55" i="46"/>
  <c r="D59" i="46"/>
  <c r="D61" i="46"/>
  <c r="D64" i="46"/>
  <c r="D67" i="46"/>
  <c r="D69" i="46"/>
  <c r="D72" i="46"/>
  <c r="D75" i="46"/>
  <c r="D78" i="46"/>
  <c r="C14" i="45"/>
  <c r="C24" i="45"/>
  <c r="C36" i="45"/>
  <c r="C46" i="45"/>
  <c r="C80" i="45"/>
  <c r="C103" i="45"/>
  <c r="C109" i="45"/>
  <c r="C106" i="45"/>
  <c r="C91" i="45"/>
  <c r="C86" i="45"/>
  <c r="C83" i="45"/>
  <c r="C73" i="45"/>
  <c r="C71" i="45"/>
  <c r="C68" i="45"/>
  <c r="C65" i="45"/>
  <c r="C60" i="45"/>
  <c r="C39" i="45"/>
  <c r="C6" i="45"/>
  <c r="D79" i="46" l="1"/>
  <c r="D72" i="47"/>
  <c r="C110" i="45"/>
</calcChain>
</file>

<file path=xl/sharedStrings.xml><?xml version="1.0" encoding="utf-8"?>
<sst xmlns="http://schemas.openxmlformats.org/spreadsheetml/2006/main" count="364" uniqueCount="181">
  <si>
    <t>Náklady na reprezentaci</t>
  </si>
  <si>
    <t>1.</t>
  </si>
  <si>
    <t>2.</t>
  </si>
  <si>
    <t>4.</t>
  </si>
  <si>
    <t>5.</t>
  </si>
  <si>
    <t>6.</t>
  </si>
  <si>
    <t>Nákup fólií</t>
  </si>
  <si>
    <t>Zdravotnický materiál</t>
  </si>
  <si>
    <t>GDPR</t>
  </si>
  <si>
    <t>Voda:</t>
  </si>
  <si>
    <t>Poznámka</t>
  </si>
  <si>
    <t>Pracoviště: Základní škola</t>
  </si>
  <si>
    <t>Příjmy:</t>
  </si>
  <si>
    <t>Název:</t>
  </si>
  <si>
    <t>Navrhovaná částka</t>
  </si>
  <si>
    <t>Školné ŠD</t>
  </si>
  <si>
    <t>Ochranné pomůcky:</t>
  </si>
  <si>
    <t>Školnice</t>
  </si>
  <si>
    <t>Celkem:</t>
  </si>
  <si>
    <t>Knihy, učební a didaktické pomůcky, 
školní potřeby, odborná literatura:</t>
  </si>
  <si>
    <t>Odborná literatura EVVO</t>
  </si>
  <si>
    <t>Mrkev</t>
  </si>
  <si>
    <t>ŠD potřeby do EVVO kroužku</t>
  </si>
  <si>
    <t>EVVO pomůcky (tyče k rajčatům, hlína, květináče, hnojiva aj.)</t>
  </si>
  <si>
    <t>3.</t>
  </si>
  <si>
    <t>Drobný hmotný majetek:</t>
  </si>
  <si>
    <t>Nákup materiálu:</t>
  </si>
  <si>
    <t>ŠD výtvarné potřeby</t>
  </si>
  <si>
    <t>Čistící a hyg. potřeby</t>
  </si>
  <si>
    <t>Kancelářský papír</t>
  </si>
  <si>
    <t>Nákup eurosložek A4</t>
  </si>
  <si>
    <t>Lékařské prohlídky:</t>
  </si>
  <si>
    <t>Programové vybavení:</t>
  </si>
  <si>
    <t xml:space="preserve">7. </t>
  </si>
  <si>
    <t>Plyn:</t>
  </si>
  <si>
    <t>8.</t>
  </si>
  <si>
    <t>Elektřina:</t>
  </si>
  <si>
    <t>9.</t>
  </si>
  <si>
    <t>10.</t>
  </si>
  <si>
    <t>Telekomunikační služby:</t>
  </si>
  <si>
    <t>11.</t>
  </si>
  <si>
    <t>Školení a vzdělávání zaměstnanců:</t>
  </si>
  <si>
    <t>Vzdělávání pro vedení školy</t>
  </si>
  <si>
    <t>12.</t>
  </si>
  <si>
    <t>Poštovné:</t>
  </si>
  <si>
    <t>13.</t>
  </si>
  <si>
    <t>Služby peněžních poplatků:</t>
  </si>
  <si>
    <t>14.</t>
  </si>
  <si>
    <t>Nájemné - bazén</t>
  </si>
  <si>
    <t>15.</t>
  </si>
  <si>
    <t>Nákup ostatních služeb:</t>
  </si>
  <si>
    <t>Dolcanet internet</t>
  </si>
  <si>
    <t>Revize TV nářadí</t>
  </si>
  <si>
    <t>Dr. Mikáč</t>
  </si>
  <si>
    <t>16.</t>
  </si>
  <si>
    <t>Služby a zpracování dat Tyburcová</t>
  </si>
  <si>
    <t>18.</t>
  </si>
  <si>
    <t>Servisní služby Schneider</t>
  </si>
  <si>
    <t>19.</t>
  </si>
  <si>
    <t>GDPR a právnické služby</t>
  </si>
  <si>
    <t>Práv.služby</t>
  </si>
  <si>
    <t>20.</t>
  </si>
  <si>
    <t>21.</t>
  </si>
  <si>
    <t>Oprava a údržba</t>
  </si>
  <si>
    <t>22.</t>
  </si>
  <si>
    <t>Nákup spotřebního zboží</t>
  </si>
  <si>
    <t>Celkem na výdaje:</t>
  </si>
  <si>
    <t>aktualizace softwaru</t>
  </si>
  <si>
    <t>konfigurace serveru (zavedení nového školního roku</t>
  </si>
  <si>
    <t>již s DPH, dle vystavené cenové nabídky a konzultace</t>
  </si>
  <si>
    <t>20 dětí</t>
  </si>
  <si>
    <t>200 Kč měsíc</t>
  </si>
  <si>
    <t>DM školní matrika</t>
  </si>
  <si>
    <t>již s DPH, projednáno se Schneiderem dle cenové nabídky</t>
  </si>
  <si>
    <t>již r DPH, projednáno se Schneiderem dle cenové nabídky</t>
  </si>
  <si>
    <t>záloha 500 Kč telefon (celkem dva)</t>
  </si>
  <si>
    <t>Paušál 2 ks mobilů (sborovna, ŠD)</t>
  </si>
  <si>
    <t>Paušál mobil ŘŠ</t>
  </si>
  <si>
    <t>záloha 500 Kč</t>
  </si>
  <si>
    <t>čtvrtletní zálohy 1650 Kč</t>
  </si>
  <si>
    <t>Náhradní návleky na mop</t>
  </si>
  <si>
    <t>Stěrky na bílé tabule</t>
  </si>
  <si>
    <t>Stojan na mikrofon</t>
  </si>
  <si>
    <t>Básnické sbírky pro žáky 1. - 5. tř.</t>
  </si>
  <si>
    <t>Velikonoční tvoření - materiál</t>
  </si>
  <si>
    <t>Vánoční dílny - materiál</t>
  </si>
  <si>
    <t>Celoroční výzdoba školy a  výtv. potřeby</t>
  </si>
  <si>
    <t>Atletický pětiboj meziškolní kolo, doprava do jiné ZŠ</t>
  </si>
  <si>
    <t>Turnaj v badmintonu - materiál, odměny</t>
  </si>
  <si>
    <t>Projektové dny - školní zahrada (DDM Bílovec), materiál</t>
  </si>
  <si>
    <t>Trampolína - kryt ochranný a lano</t>
  </si>
  <si>
    <t>Kuchyňská školička ŠD: pečící plechy, chňapky, igel. Podložky aj. potřeby</t>
  </si>
  <si>
    <t xml:space="preserve">Recitační soutěž-materiál, odměny </t>
  </si>
  <si>
    <t>Altetický pětiboj školní kolo- materiál, odměny</t>
  </si>
  <si>
    <t>Evvo projektové dny-materiál</t>
  </si>
  <si>
    <t xml:space="preserve">Barva do tiskáren - ředitelna, sborovna, učebna IT </t>
  </si>
  <si>
    <t>Antivirus, prodloužení na 3 roky 20 licencí</t>
  </si>
  <si>
    <t>záloha 5 110 Kč</t>
  </si>
  <si>
    <t>záloha 4 900 Kč</t>
  </si>
  <si>
    <t>Vzdělávání a školení  pro 4 PP</t>
  </si>
  <si>
    <t>navýšení o 110 Kč za 1 žáka na 10 lekcí, projednáno s Mgr. Jeřábkovou, Plav. Škola Opava, dopravu nově nehradí rodiče, ale z ONIV (prostředky z MŠMT)</t>
  </si>
  <si>
    <t>Den pro rodinu -akce pro zz a žáky - materiál, odměny (pro 3 třídy)</t>
  </si>
  <si>
    <t>Školení BOZP a PO, roční prověrky</t>
  </si>
  <si>
    <t xml:space="preserve">Č.    položky: </t>
  </si>
  <si>
    <t>https://www.mall.cz/sety-mopy/leifheit-uklidova-sada-profi-55096?utm_source=heureka.cz&amp;utm_medium=cse&amp;utm_campaign=NK&amp;utm_content=sety-mopy&amp;utm_term=914855</t>
  </si>
  <si>
    <t>https://www.mall.cz/prislusenstvi-uklidove-potreby/leifheit-navlek-na-mop-hausrein-micro-duo-55126</t>
  </si>
  <si>
    <t>https://www.mptoner.cz/magneticka-sterka-na-tabuli-nobo-mini-p17988/</t>
  </si>
  <si>
    <t>https://www.mptoner.cz/popisovace-centropen-8569-whiteboard-p48612/?cid=20237</t>
  </si>
  <si>
    <t>https://jysk.cz/domacnost/prostirani/voskovane-ubrusy/voskovane-ubrusy/vosk-ubrus-amaryllis-140-kvetiny</t>
  </si>
  <si>
    <t>Igelitové ubrusy pro žáky do VV (metráž</t>
  </si>
  <si>
    <t>https://www.muzikant.cz/hercules-ms-631b-10249</t>
  </si>
  <si>
    <t>https://www.dorshop.cz/gymnasticke-trampoliny/ochranny-kryt-k-trampoline-dor-sport-g1301/   https://www.dorshop.cz/gymnasticke-trampoliny/gumove-napinaci-lano-pro-trampolinu-g1301--10-mm/</t>
  </si>
  <si>
    <t>Fixy na bílé tabule (10 x 3x 6 ks)</t>
  </si>
  <si>
    <t>konání meziškolních recitačních soutěží</t>
  </si>
  <si>
    <t>budeme hledat co nejlevnější, dle nabídky v marketech</t>
  </si>
  <si>
    <t>Pracoviště: Mateřská škola</t>
  </si>
  <si>
    <t xml:space="preserve">Č. položky: </t>
  </si>
  <si>
    <t>předpoklad zapsaných dětí: 48</t>
  </si>
  <si>
    <t>Z TOHO 11 PŘEDŠKOLÁKŮ NEPLATÍCÍCH</t>
  </si>
  <si>
    <t>PŘEDPOKLAD ŠKOLNÉ 275 Kč na dítě</t>
  </si>
  <si>
    <t>odhadovaný příjem za měsíc</t>
  </si>
  <si>
    <t>9900 Kč měsíčně</t>
  </si>
  <si>
    <t>za rok 99 000 Kč</t>
  </si>
  <si>
    <t>Poradce ředitelky</t>
  </si>
  <si>
    <t>Mrkvička</t>
  </si>
  <si>
    <t>práce vyžadované z obce:</t>
  </si>
  <si>
    <t>nátěr a oprava venkovních domečků a skluzavky</t>
  </si>
  <si>
    <t>Informatorium</t>
  </si>
  <si>
    <t>výměna písku v pískovištích z důvodu hygieny (certifikace)</t>
  </si>
  <si>
    <t>Odborné knihy pro pedagogy a materiály metodické</t>
  </si>
  <si>
    <t xml:space="preserve">didaktické pomůcky pro děti ke vzdělávacím aktivitám </t>
  </si>
  <si>
    <t>Hračky a stavebnice</t>
  </si>
  <si>
    <t>počítač k Interaktivní tabuli (ACER NTB Aspire 3 (A315-56-36LR) - i3-
1005G1,15.6&amp;quot; FHD,8GB,512GBSSD,Intel
UHD Graphics,W11H,Černá k interaktivní
tabuli s instalací</t>
  </si>
  <si>
    <t xml:space="preserve">výtvarný materiál </t>
  </si>
  <si>
    <t>kancelářský materiál</t>
  </si>
  <si>
    <t>barva do tiskárny</t>
  </si>
  <si>
    <t>doplnění lékarničky</t>
  </si>
  <si>
    <t>čistící a hygienické prostředky</t>
  </si>
  <si>
    <t>materiál na výzdobu interiéru</t>
  </si>
  <si>
    <t>akrualizace softwaru</t>
  </si>
  <si>
    <t xml:space="preserve">Twigsee - elektronická matrika </t>
  </si>
  <si>
    <t>elektřina</t>
  </si>
  <si>
    <t>paušál - telefon v MŠ</t>
  </si>
  <si>
    <t>školení zaměstnanců</t>
  </si>
  <si>
    <t>známky, obálky</t>
  </si>
  <si>
    <t>bazén</t>
  </si>
  <si>
    <t>17.</t>
  </si>
  <si>
    <t>Cestovné</t>
  </si>
  <si>
    <t>doprava</t>
  </si>
  <si>
    <t xml:space="preserve">servis </t>
  </si>
  <si>
    <t>reprezentace</t>
  </si>
  <si>
    <t xml:space="preserve">oprava a údržba </t>
  </si>
  <si>
    <t>spotřební materiál - žárovky, barerky atd.</t>
  </si>
  <si>
    <t>školní jídelna</t>
  </si>
  <si>
    <t>Kuchařky + vedoucí</t>
  </si>
  <si>
    <t>časopis, kuchařské normy</t>
  </si>
  <si>
    <t>drobné vybaveníl do kuchyně</t>
  </si>
  <si>
    <t>paušál - telefon v ŠJ</t>
  </si>
  <si>
    <t>revize váh a závaží</t>
  </si>
  <si>
    <t>revize klimatizace</t>
  </si>
  <si>
    <t>revize výtahy</t>
  </si>
  <si>
    <t>revize konvektomat</t>
  </si>
  <si>
    <t xml:space="preserve">nákup potravin v závislosti na cenách </t>
  </si>
  <si>
    <t>v hlavní činnosti</t>
  </si>
  <si>
    <t xml:space="preserve">                                  600 000,-</t>
  </si>
  <si>
    <t>ve vedlejší činnosti</t>
  </si>
  <si>
    <t xml:space="preserve">                                   300000,-</t>
  </si>
  <si>
    <t xml:space="preserve">příjmy za stravné </t>
  </si>
  <si>
    <t xml:space="preserve">                                  550 000,-</t>
  </si>
  <si>
    <t>SŘEDISKO</t>
  </si>
  <si>
    <t>VÝDAJE</t>
  </si>
  <si>
    <t>PŘÍJMY</t>
  </si>
  <si>
    <t>ZÁKLADNÍ ŠKOLA</t>
  </si>
  <si>
    <t>MATEŘSKÁ ŠKOLA</t>
  </si>
  <si>
    <t>požadovaný rozpočet od obce</t>
  </si>
  <si>
    <t>nutné pro provoz</t>
  </si>
  <si>
    <t>vysavač</t>
  </si>
  <si>
    <t>Mop Leifheit 1 ks</t>
  </si>
  <si>
    <t>ŠKOLNÍ JÍDELNA HLAVNÍ ČINNOST</t>
  </si>
  <si>
    <t>Schválený rozpočet na rok 2023</t>
  </si>
  <si>
    <t>Schválený rozpočet  na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</si>
</sst>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#,##0\ &quot;Kč&quot;"/>
    <numFmt numFmtId="165" formatCode="#,##0.00\ &quot;Kč&quot;"/>
  </numFmts>
  <fonts count="26" x14ac:knownFonts="1">
    <font>
      <sz val="10"/>
      <name val="Arial CE"/>
      <family val="2"/>
      <charset val="238"/>
    </font>
    <font>
      <u/>
      <sz val="10"/>
      <color indexed="12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8"/>
      <name val="MS Sans Serif"/>
      <family val="2"/>
      <charset val="238"/>
    </font>
    <font>
      <sz val="10"/>
      <name val="Arial"/>
      <family val="2"/>
      <charset val="238"/>
    </font>
    <font>
      <b/>
      <sz val="10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26"/>
      <color rgb="FF00B05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44" fontId="5" fillId="0" borderId="0" applyFill="0" applyBorder="0" applyAlignment="0" applyProtection="0"/>
    <xf numFmtId="0" fontId="2" fillId="0" borderId="0"/>
    <xf numFmtId="0" fontId="3" fillId="0" borderId="0"/>
    <xf numFmtId="0" fontId="4" fillId="0" borderId="0" applyAlignment="0">
      <alignment vertical="top" wrapText="1"/>
      <protection locked="0"/>
    </xf>
  </cellStyleXfs>
  <cellXfs count="102">
    <xf numFmtId="0" fontId="0" fillId="0" borderId="0" xfId="0"/>
    <xf numFmtId="164" fontId="0" fillId="0" borderId="0" xfId="0" applyNumberFormat="1"/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0" borderId="0" xfId="0" applyFont="1"/>
    <xf numFmtId="6" fontId="0" fillId="0" borderId="0" xfId="0" applyNumberFormat="1"/>
    <xf numFmtId="0" fontId="12" fillId="0" borderId="1" xfId="0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164" fontId="12" fillId="0" borderId="0" xfId="0" applyNumberFormat="1" applyFont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164" fontId="14" fillId="0" borderId="0" xfId="0" applyNumberFormat="1" applyFont="1"/>
    <xf numFmtId="0" fontId="14" fillId="0" borderId="0" xfId="0" applyFont="1" applyAlignment="1">
      <alignment vertical="center" wrapText="1"/>
    </xf>
    <xf numFmtId="164" fontId="13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right"/>
    </xf>
    <xf numFmtId="0" fontId="14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wrapText="1" indent="2"/>
    </xf>
    <xf numFmtId="0" fontId="14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vertical="center" wrapText="1"/>
    </xf>
    <xf numFmtId="164" fontId="14" fillId="0" borderId="0" xfId="0" applyNumberFormat="1" applyFont="1" applyAlignment="1">
      <alignment vertical="center" wrapText="1"/>
    </xf>
    <xf numFmtId="164" fontId="13" fillId="0" borderId="0" xfId="0" applyNumberFormat="1" applyFont="1" applyAlignment="1">
      <alignment vertical="top" wrapText="1"/>
    </xf>
    <xf numFmtId="0" fontId="17" fillId="0" borderId="0" xfId="0" applyFont="1" applyAlignment="1">
      <alignment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5" fillId="0" borderId="0" xfId="0" applyFont="1"/>
    <xf numFmtId="0" fontId="6" fillId="0" borderId="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0" xfId="0" applyFont="1" applyAlignment="1">
      <alignment wrapText="1"/>
    </xf>
    <xf numFmtId="3" fontId="15" fillId="0" borderId="0" xfId="0" applyNumberFormat="1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" fillId="0" borderId="0" xfId="1" applyAlignment="1">
      <alignment vertical="center" wrapText="1"/>
    </xf>
    <xf numFmtId="0" fontId="0" fillId="0" borderId="9" xfId="0" applyBorder="1"/>
    <xf numFmtId="0" fontId="9" fillId="0" borderId="0" xfId="0" applyFont="1" applyAlignment="1">
      <alignment wrapText="1"/>
    </xf>
    <xf numFmtId="0" fontId="0" fillId="0" borderId="11" xfId="0" applyBorder="1"/>
    <xf numFmtId="0" fontId="19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164" fontId="6" fillId="0" borderId="11" xfId="0" applyNumberFormat="1" applyFont="1" applyBorder="1" applyAlignment="1">
      <alignment vertical="center" wrapText="1"/>
    </xf>
    <xf numFmtId="1" fontId="0" fillId="0" borderId="0" xfId="0" applyNumberFormat="1" applyAlignment="1">
      <alignment wrapText="1"/>
    </xf>
    <xf numFmtId="0" fontId="0" fillId="0" borderId="13" xfId="0" applyBorder="1"/>
    <xf numFmtId="0" fontId="8" fillId="0" borderId="14" xfId="0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64" fontId="20" fillId="0" borderId="15" xfId="0" applyNumberFormat="1" applyFont="1" applyBorder="1"/>
    <xf numFmtId="0" fontId="18" fillId="0" borderId="16" xfId="0" applyFont="1" applyBorder="1"/>
    <xf numFmtId="0" fontId="8" fillId="0" borderId="15" xfId="0" applyFont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164" fontId="20" fillId="0" borderId="15" xfId="0" applyNumberFormat="1" applyFont="1" applyBorder="1" applyAlignment="1">
      <alignment vertical="center" wrapText="1"/>
    </xf>
    <xf numFmtId="0" fontId="18" fillId="0" borderId="0" xfId="0" applyFont="1"/>
    <xf numFmtId="3" fontId="0" fillId="0" borderId="0" xfId="0" applyNumberFormat="1"/>
    <xf numFmtId="0" fontId="0" fillId="0" borderId="15" xfId="0" applyBorder="1" applyAlignment="1">
      <alignment horizontal="right"/>
    </xf>
    <xf numFmtId="164" fontId="6" fillId="0" borderId="15" xfId="0" applyNumberFormat="1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21" fillId="0" borderId="0" xfId="0" applyFont="1"/>
    <xf numFmtId="164" fontId="8" fillId="0" borderId="15" xfId="0" applyNumberFormat="1" applyFont="1" applyBorder="1" applyAlignment="1">
      <alignment vertical="center" wrapText="1"/>
    </xf>
    <xf numFmtId="0" fontId="20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2"/>
    </xf>
    <xf numFmtId="0" fontId="18" fillId="0" borderId="17" xfId="0" applyFont="1" applyBorder="1" applyAlignment="1">
      <alignment horizontal="center"/>
    </xf>
    <xf numFmtId="0" fontId="20" fillId="0" borderId="15" xfId="0" applyFont="1" applyBorder="1" applyAlignment="1">
      <alignment vertical="center" wrapText="1"/>
    </xf>
    <xf numFmtId="164" fontId="20" fillId="0" borderId="15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6" fillId="0" borderId="15" xfId="0" applyFont="1" applyBorder="1" applyAlignment="1">
      <alignment horizontal="right" vertical="center" wrapText="1"/>
    </xf>
    <xf numFmtId="0" fontId="0" fillId="0" borderId="15" xfId="0" applyBorder="1"/>
    <xf numFmtId="164" fontId="22" fillId="0" borderId="15" xfId="0" applyNumberFormat="1" applyFont="1" applyBorder="1" applyAlignment="1">
      <alignment vertical="center" wrapText="1"/>
    </xf>
    <xf numFmtId="6" fontId="0" fillId="0" borderId="0" xfId="0" applyNumberFormat="1" applyAlignment="1">
      <alignment horizontal="left"/>
    </xf>
    <xf numFmtId="164" fontId="23" fillId="0" borderId="15" xfId="0" applyNumberFormat="1" applyFont="1" applyBorder="1" applyAlignment="1">
      <alignment vertical="center" wrapText="1"/>
    </xf>
    <xf numFmtId="164" fontId="7" fillId="0" borderId="15" xfId="0" applyNumberFormat="1" applyFont="1" applyBorder="1" applyAlignment="1">
      <alignment vertical="center" wrapText="1"/>
    </xf>
    <xf numFmtId="0" fontId="18" fillId="0" borderId="18" xfId="0" applyFont="1" applyBorder="1"/>
    <xf numFmtId="0" fontId="0" fillId="0" borderId="19" xfId="0" applyBorder="1"/>
    <xf numFmtId="0" fontId="24" fillId="0" borderId="11" xfId="0" applyFont="1" applyBorder="1" applyAlignment="1">
      <alignment horizontal="right" vertical="center" wrapText="1"/>
    </xf>
    <xf numFmtId="0" fontId="24" fillId="0" borderId="12" xfId="0" applyFont="1" applyBorder="1" applyAlignment="1">
      <alignment horizontal="left" vertical="center" wrapText="1" indent="2"/>
    </xf>
    <xf numFmtId="164" fontId="24" fillId="0" borderId="11" xfId="0" applyNumberFormat="1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 wrapText="1"/>
    </xf>
    <xf numFmtId="0" fontId="24" fillId="0" borderId="0" xfId="0" applyFont="1" applyAlignment="1">
      <alignment horizontal="left" vertical="center" wrapText="1" indent="2"/>
    </xf>
    <xf numFmtId="164" fontId="24" fillId="0" borderId="0" xfId="0" applyNumberFormat="1" applyFont="1" applyAlignment="1">
      <alignment vertical="center" wrapText="1"/>
    </xf>
    <xf numFmtId="0" fontId="25" fillId="2" borderId="21" xfId="0" applyFont="1" applyFill="1" applyBorder="1" applyAlignment="1">
      <alignment vertical="center"/>
    </xf>
    <xf numFmtId="165" fontId="25" fillId="2" borderId="22" xfId="0" applyNumberFormat="1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0" fillId="0" borderId="24" xfId="0" applyBorder="1"/>
    <xf numFmtId="165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/>
    <xf numFmtId="165" fontId="0" fillId="0" borderId="20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5" fontId="25" fillId="0" borderId="0" xfId="0" applyNumberFormat="1" applyFont="1"/>
    <xf numFmtId="0" fontId="25" fillId="0" borderId="0" xfId="0" applyFont="1" applyAlignment="1">
      <alignment horizontal="center" wrapText="1"/>
    </xf>
    <xf numFmtId="165" fontId="0" fillId="0" borderId="20" xfId="0" applyNumberFormat="1" applyBorder="1"/>
    <xf numFmtId="0" fontId="0" fillId="0" borderId="27" xfId="0" applyBorder="1" applyAlignment="1">
      <alignment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0" borderId="29" xfId="1" applyBorder="1" applyAlignment="1">
      <alignment horizontal="center"/>
    </xf>
    <xf numFmtId="0" fontId="1" fillId="0" borderId="0" xfId="1" applyAlignment="1">
      <alignment horizontal="center"/>
    </xf>
  </cellXfs>
  <cellStyles count="6">
    <cellStyle name="Hypertextový odkaz" xfId="1" builtinId="8"/>
    <cellStyle name="měny 2" xfId="2"/>
    <cellStyle name="Normální" xfId="0" builtinId="0"/>
    <cellStyle name="normální 2" xfId="3"/>
    <cellStyle name="normální 3" xfId="4"/>
    <cellStyle name="normální 4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99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mptoner.cz/magneticka-sterka-na-tabuli-nobo-mini-p17988/" TargetMode="External"/><Relationship Id="rId7" Type="http://schemas.openxmlformats.org/officeDocument/2006/relationships/hyperlink" Target="https://www.dorshop.cz/gymnasticke-trampoliny/ochranny-kryt-k-trampoline-dor-sport-g1301/" TargetMode="External"/><Relationship Id="rId2" Type="http://schemas.openxmlformats.org/officeDocument/2006/relationships/hyperlink" Target="https://www.mall.cz/prislusenstvi-uklidove-potreby/leifheit-navlek-na-mop-hausrein-micro-duo-55126" TargetMode="External"/><Relationship Id="rId1" Type="http://schemas.openxmlformats.org/officeDocument/2006/relationships/hyperlink" Target="https://www.mall.cz/sety-mopy/leifheit-uklidova-sada-profi-55096?utm_source=heureka.cz&amp;utm_medium=cse&amp;utm_campaign=NK&amp;utm_content=sety-mopy&amp;utm_term=914855" TargetMode="External"/><Relationship Id="rId6" Type="http://schemas.openxmlformats.org/officeDocument/2006/relationships/hyperlink" Target="https://www.muzikant.cz/hercules-ms-631b-10249" TargetMode="External"/><Relationship Id="rId5" Type="http://schemas.openxmlformats.org/officeDocument/2006/relationships/hyperlink" Target="https://jysk.cz/domacnost/prostirani/voskovane-ubrusy/voskovane-ubrusy/vosk-ubrus-amaryllis-140-kvetiny" TargetMode="External"/><Relationship Id="rId4" Type="http://schemas.openxmlformats.org/officeDocument/2006/relationships/hyperlink" Target="https://www.mptoner.cz/popisovace-centropen-8569-whiteboard-p48612/?cid=20237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110"/>
  <sheetViews>
    <sheetView tabSelected="1" zoomScaleNormal="100" workbookViewId="0">
      <selection activeCell="G11" sqref="G11"/>
    </sheetView>
  </sheetViews>
  <sheetFormatPr defaultColWidth="9.33203125" defaultRowHeight="13.2" x14ac:dyDescent="0.25"/>
  <cols>
    <col min="1" max="1" width="7.44140625" style="6" bestFit="1" customWidth="1"/>
    <col min="2" max="2" width="38.44140625" customWidth="1"/>
    <col min="3" max="3" width="15" style="1" customWidth="1"/>
    <col min="4" max="4" width="41" style="7" bestFit="1" customWidth="1"/>
    <col min="5" max="5" width="3.44140625" customWidth="1"/>
    <col min="6" max="255" width="9.109375" customWidth="1"/>
  </cols>
  <sheetData>
    <row r="1" spans="1:11" ht="33.6" x14ac:dyDescent="0.25">
      <c r="A1" s="93" t="s">
        <v>180</v>
      </c>
      <c r="B1" s="94"/>
      <c r="C1" s="94"/>
      <c r="D1" s="94"/>
      <c r="E1" s="95"/>
    </row>
    <row r="2" spans="1:11" ht="23.4" x14ac:dyDescent="0.25">
      <c r="A2" s="96" t="s">
        <v>11</v>
      </c>
      <c r="B2" s="97"/>
      <c r="C2" s="97"/>
      <c r="D2" s="97"/>
      <c r="E2" s="98"/>
      <c r="G2" s="29" t="s">
        <v>12</v>
      </c>
      <c r="H2" s="29"/>
      <c r="I2" s="29"/>
      <c r="J2" s="29"/>
      <c r="K2" s="29"/>
    </row>
    <row r="3" spans="1:11" s="32" customFormat="1" ht="41.4" x14ac:dyDescent="0.25">
      <c r="A3" s="30" t="s">
        <v>103</v>
      </c>
      <c r="B3" s="2" t="s">
        <v>13</v>
      </c>
      <c r="C3" s="31" t="s">
        <v>14</v>
      </c>
      <c r="D3" s="35" t="s">
        <v>10</v>
      </c>
      <c r="E3" s="3"/>
      <c r="G3" s="33" t="s">
        <v>15</v>
      </c>
      <c r="H3" s="33"/>
      <c r="I3" s="34">
        <v>40000</v>
      </c>
      <c r="J3" s="33" t="s">
        <v>70</v>
      </c>
      <c r="K3" s="33" t="s">
        <v>71</v>
      </c>
    </row>
    <row r="4" spans="1:11" ht="15.6" x14ac:dyDescent="0.3">
      <c r="A4" s="12" t="s">
        <v>1</v>
      </c>
      <c r="B4" s="13" t="s">
        <v>16</v>
      </c>
      <c r="C4" s="14"/>
      <c r="D4" s="15"/>
      <c r="E4" s="4"/>
      <c r="I4" s="8"/>
    </row>
    <row r="5" spans="1:11" ht="15.6" x14ac:dyDescent="0.25">
      <c r="A5" s="12"/>
      <c r="B5" s="15" t="s">
        <v>17</v>
      </c>
      <c r="C5" s="16">
        <v>2500</v>
      </c>
      <c r="D5" s="15"/>
      <c r="E5" s="4"/>
    </row>
    <row r="6" spans="1:11" ht="15.6" x14ac:dyDescent="0.25">
      <c r="A6" s="17"/>
      <c r="B6" s="10" t="s">
        <v>18</v>
      </c>
      <c r="C6" s="11">
        <f>SUM(C4:C5)</f>
        <v>2500</v>
      </c>
      <c r="D6" s="15"/>
      <c r="E6" s="4"/>
    </row>
    <row r="7" spans="1:11" ht="15.6" x14ac:dyDescent="0.25">
      <c r="A7" s="17"/>
      <c r="B7" s="10"/>
      <c r="C7" s="11"/>
      <c r="D7" s="15"/>
      <c r="E7" s="4"/>
    </row>
    <row r="8" spans="1:11" ht="31.2" x14ac:dyDescent="0.25">
      <c r="A8" s="12" t="s">
        <v>2</v>
      </c>
      <c r="B8" s="13" t="s">
        <v>19</v>
      </c>
      <c r="C8" s="16"/>
      <c r="D8" s="15"/>
      <c r="E8" s="4"/>
    </row>
    <row r="9" spans="1:11" ht="15.6" x14ac:dyDescent="0.25">
      <c r="A9" s="12"/>
      <c r="B9" s="15" t="s">
        <v>20</v>
      </c>
      <c r="C9" s="16">
        <v>3000</v>
      </c>
      <c r="D9" s="15"/>
      <c r="E9" s="4"/>
    </row>
    <row r="10" spans="1:11" ht="15.6" x14ac:dyDescent="0.25">
      <c r="A10" s="12"/>
      <c r="B10" s="15" t="s">
        <v>21</v>
      </c>
      <c r="C10" s="16">
        <v>1000</v>
      </c>
      <c r="D10" s="15"/>
      <c r="E10" s="4"/>
    </row>
    <row r="11" spans="1:11" ht="15.6" x14ac:dyDescent="0.25">
      <c r="A11" s="12"/>
      <c r="B11" s="15" t="s">
        <v>83</v>
      </c>
      <c r="C11" s="16">
        <v>2000</v>
      </c>
      <c r="D11" s="15" t="s">
        <v>113</v>
      </c>
      <c r="E11" s="4"/>
    </row>
    <row r="12" spans="1:11" ht="15.6" x14ac:dyDescent="0.25">
      <c r="A12" s="12"/>
      <c r="B12" s="15" t="s">
        <v>22</v>
      </c>
      <c r="C12" s="16">
        <v>1000</v>
      </c>
      <c r="D12" s="15"/>
      <c r="E12" s="4"/>
    </row>
    <row r="13" spans="1:11" ht="31.2" x14ac:dyDescent="0.25">
      <c r="A13" s="12"/>
      <c r="B13" s="15" t="s">
        <v>23</v>
      </c>
      <c r="C13" s="16">
        <v>4000</v>
      </c>
      <c r="D13" s="15"/>
      <c r="E13" s="4"/>
    </row>
    <row r="14" spans="1:11" ht="15.6" x14ac:dyDescent="0.25">
      <c r="A14" s="17"/>
      <c r="B14" s="19" t="s">
        <v>18</v>
      </c>
      <c r="C14" s="11">
        <f>SUM(C9:C13)</f>
        <v>11000</v>
      </c>
      <c r="D14" s="15"/>
      <c r="E14" s="4"/>
    </row>
    <row r="15" spans="1:11" ht="15.6" x14ac:dyDescent="0.25">
      <c r="A15" s="17"/>
      <c r="B15" s="19"/>
      <c r="C15" s="11"/>
      <c r="D15" s="15"/>
      <c r="E15" s="4"/>
    </row>
    <row r="16" spans="1:11" ht="15.6" x14ac:dyDescent="0.25">
      <c r="A16" s="12" t="s">
        <v>24</v>
      </c>
      <c r="B16" s="13" t="s">
        <v>25</v>
      </c>
      <c r="C16" s="16"/>
      <c r="D16" s="15"/>
      <c r="E16" s="4"/>
    </row>
    <row r="17" spans="1:5" ht="39.6" x14ac:dyDescent="0.25">
      <c r="A17" s="12"/>
      <c r="B17" s="15" t="s">
        <v>80</v>
      </c>
      <c r="C17" s="16">
        <v>2000</v>
      </c>
      <c r="D17" s="36" t="s">
        <v>105</v>
      </c>
      <c r="E17" s="4"/>
    </row>
    <row r="18" spans="1:5" ht="39.6" x14ac:dyDescent="0.25">
      <c r="A18" s="12"/>
      <c r="B18" s="15" t="s">
        <v>109</v>
      </c>
      <c r="C18" s="16">
        <v>1500</v>
      </c>
      <c r="D18" s="36" t="s">
        <v>108</v>
      </c>
      <c r="E18" s="4"/>
    </row>
    <row r="19" spans="1:5" ht="26.4" x14ac:dyDescent="0.25">
      <c r="A19" s="12"/>
      <c r="B19" s="15" t="s">
        <v>81</v>
      </c>
      <c r="C19" s="16">
        <v>750</v>
      </c>
      <c r="D19" s="36" t="s">
        <v>106</v>
      </c>
      <c r="E19" s="4"/>
    </row>
    <row r="20" spans="1:5" ht="66" x14ac:dyDescent="0.25">
      <c r="A20" s="12"/>
      <c r="B20" s="15" t="s">
        <v>90</v>
      </c>
      <c r="C20" s="16">
        <v>3500</v>
      </c>
      <c r="D20" s="36" t="s">
        <v>111</v>
      </c>
      <c r="E20" s="4"/>
    </row>
    <row r="21" spans="1:5" ht="66" x14ac:dyDescent="0.25">
      <c r="A21" s="12"/>
      <c r="B21" s="15" t="s">
        <v>177</v>
      </c>
      <c r="C21" s="16">
        <v>1300</v>
      </c>
      <c r="D21" s="36" t="s">
        <v>104</v>
      </c>
      <c r="E21" s="4"/>
    </row>
    <row r="22" spans="1:5" ht="31.2" x14ac:dyDescent="0.25">
      <c r="A22" s="12"/>
      <c r="B22" s="15" t="s">
        <v>91</v>
      </c>
      <c r="C22" s="16">
        <v>1000</v>
      </c>
      <c r="D22" s="15" t="s">
        <v>114</v>
      </c>
      <c r="E22" s="4"/>
    </row>
    <row r="23" spans="1:5" ht="26.4" x14ac:dyDescent="0.25">
      <c r="A23" s="12"/>
      <c r="B23" s="15" t="s">
        <v>82</v>
      </c>
      <c r="C23" s="16">
        <v>2000</v>
      </c>
      <c r="D23" s="36" t="s">
        <v>110</v>
      </c>
      <c r="E23" s="4"/>
    </row>
    <row r="24" spans="1:5" ht="15.6" x14ac:dyDescent="0.25">
      <c r="A24" s="17"/>
      <c r="B24" s="19" t="s">
        <v>18</v>
      </c>
      <c r="C24" s="11">
        <f>SUM(C17:C23)</f>
        <v>12050</v>
      </c>
      <c r="D24" s="15"/>
      <c r="E24" s="4"/>
    </row>
    <row r="25" spans="1:5" ht="15.6" x14ac:dyDescent="0.25">
      <c r="A25" s="17"/>
      <c r="B25" s="19"/>
      <c r="C25" s="11"/>
      <c r="D25" s="15"/>
      <c r="E25" s="4"/>
    </row>
    <row r="26" spans="1:5" ht="15.6" x14ac:dyDescent="0.25">
      <c r="A26" s="12" t="s">
        <v>3</v>
      </c>
      <c r="B26" s="13" t="s">
        <v>26</v>
      </c>
      <c r="C26" s="16"/>
      <c r="D26" s="15"/>
      <c r="E26" s="4"/>
    </row>
    <row r="27" spans="1:5" ht="26.4" x14ac:dyDescent="0.25">
      <c r="A27" s="12"/>
      <c r="B27" s="15" t="s">
        <v>112</v>
      </c>
      <c r="C27" s="16">
        <v>3500</v>
      </c>
      <c r="D27" s="36" t="s">
        <v>107</v>
      </c>
      <c r="E27" s="4"/>
    </row>
    <row r="28" spans="1:5" ht="21.75" customHeight="1" x14ac:dyDescent="0.25">
      <c r="A28" s="12"/>
      <c r="B28" s="15" t="s">
        <v>86</v>
      </c>
      <c r="C28" s="16">
        <v>7000</v>
      </c>
      <c r="D28" s="10"/>
      <c r="E28" s="4"/>
    </row>
    <row r="29" spans="1:5" ht="15.6" x14ac:dyDescent="0.25">
      <c r="A29" s="12"/>
      <c r="B29" s="15" t="s">
        <v>27</v>
      </c>
      <c r="C29" s="16">
        <v>2500</v>
      </c>
      <c r="D29" s="15"/>
      <c r="E29" s="4"/>
    </row>
    <row r="30" spans="1:5" ht="15.6" x14ac:dyDescent="0.25">
      <c r="A30" s="12"/>
      <c r="B30" s="15" t="s">
        <v>28</v>
      </c>
      <c r="C30" s="16">
        <v>35000</v>
      </c>
      <c r="D30" s="15"/>
      <c r="E30" s="4"/>
    </row>
    <row r="31" spans="1:5" ht="31.2" x14ac:dyDescent="0.25">
      <c r="A31" s="12"/>
      <c r="B31" s="15" t="s">
        <v>95</v>
      </c>
      <c r="C31" s="16">
        <v>24444</v>
      </c>
      <c r="D31" s="15" t="s">
        <v>73</v>
      </c>
      <c r="E31" s="4"/>
    </row>
    <row r="32" spans="1:5" ht="15.6" x14ac:dyDescent="0.25">
      <c r="A32" s="12"/>
      <c r="B32" s="15" t="s">
        <v>29</v>
      </c>
      <c r="C32" s="16">
        <v>3000</v>
      </c>
      <c r="D32" s="15"/>
      <c r="E32" s="4"/>
    </row>
    <row r="33" spans="1:5" ht="15.6" x14ac:dyDescent="0.25">
      <c r="A33" s="12"/>
      <c r="B33" s="15" t="s">
        <v>6</v>
      </c>
      <c r="C33" s="16">
        <v>2000</v>
      </c>
      <c r="D33" s="15"/>
      <c r="E33" s="4"/>
    </row>
    <row r="34" spans="1:5" ht="15.6" x14ac:dyDescent="0.25">
      <c r="A34" s="12"/>
      <c r="B34" s="15" t="s">
        <v>30</v>
      </c>
      <c r="C34" s="16">
        <v>2000</v>
      </c>
      <c r="D34" s="15"/>
      <c r="E34" s="4"/>
    </row>
    <row r="35" spans="1:5" ht="15.6" x14ac:dyDescent="0.25">
      <c r="A35" s="12"/>
      <c r="B35" s="15" t="s">
        <v>7</v>
      </c>
      <c r="C35" s="16">
        <v>2500</v>
      </c>
      <c r="D35" s="15"/>
      <c r="E35" s="4"/>
    </row>
    <row r="36" spans="1:5" ht="15.6" x14ac:dyDescent="0.25">
      <c r="A36" s="17"/>
      <c r="B36" s="19" t="s">
        <v>18</v>
      </c>
      <c r="C36" s="11">
        <f>SUM(C27:C35)</f>
        <v>81944</v>
      </c>
      <c r="D36" s="15"/>
      <c r="E36" s="4"/>
    </row>
    <row r="37" spans="1:5" ht="15.6" x14ac:dyDescent="0.25">
      <c r="A37" s="17"/>
      <c r="B37" s="19"/>
      <c r="C37" s="11"/>
      <c r="D37" s="15"/>
      <c r="E37" s="4"/>
    </row>
    <row r="38" spans="1:5" ht="15.6" x14ac:dyDescent="0.25">
      <c r="A38" s="12" t="s">
        <v>4</v>
      </c>
      <c r="B38" s="13" t="s">
        <v>31</v>
      </c>
      <c r="C38" s="16">
        <v>2000</v>
      </c>
      <c r="D38" s="15"/>
      <c r="E38" s="4"/>
    </row>
    <row r="39" spans="1:5" ht="15.6" x14ac:dyDescent="0.25">
      <c r="A39" s="9"/>
      <c r="B39" s="19" t="s">
        <v>18</v>
      </c>
      <c r="C39" s="11">
        <f>SUM(C38)</f>
        <v>2000</v>
      </c>
      <c r="D39" s="15"/>
      <c r="E39" s="4"/>
    </row>
    <row r="40" spans="1:5" ht="15.6" x14ac:dyDescent="0.25">
      <c r="A40" s="9"/>
      <c r="B40" s="19"/>
      <c r="C40" s="11"/>
      <c r="D40" s="15"/>
      <c r="E40" s="4"/>
    </row>
    <row r="41" spans="1:5" ht="15.6" x14ac:dyDescent="0.25">
      <c r="A41" s="12" t="s">
        <v>5</v>
      </c>
      <c r="B41" s="13" t="s">
        <v>32</v>
      </c>
      <c r="C41" s="16"/>
      <c r="D41" s="15"/>
      <c r="E41" s="4"/>
    </row>
    <row r="42" spans="1:5" ht="31.2" x14ac:dyDescent="0.25">
      <c r="A42" s="12"/>
      <c r="B42" s="15" t="s">
        <v>96</v>
      </c>
      <c r="C42" s="16">
        <v>25000</v>
      </c>
      <c r="D42" s="15" t="s">
        <v>73</v>
      </c>
      <c r="E42" s="4"/>
    </row>
    <row r="43" spans="1:5" ht="31.2" x14ac:dyDescent="0.25">
      <c r="A43" s="12"/>
      <c r="B43" s="15" t="s">
        <v>67</v>
      </c>
      <c r="C43" s="16">
        <v>25410</v>
      </c>
      <c r="D43" s="15" t="s">
        <v>73</v>
      </c>
      <c r="E43" s="4"/>
    </row>
    <row r="44" spans="1:5" ht="31.2" x14ac:dyDescent="0.25">
      <c r="A44" s="12"/>
      <c r="B44" s="15" t="s">
        <v>68</v>
      </c>
      <c r="C44" s="16">
        <v>8000</v>
      </c>
      <c r="D44" s="15" t="s">
        <v>74</v>
      </c>
      <c r="E44" s="4"/>
    </row>
    <row r="45" spans="1:5" ht="15.6" x14ac:dyDescent="0.25">
      <c r="A45" s="12"/>
      <c r="B45" s="15" t="s">
        <v>72</v>
      </c>
      <c r="C45" s="16">
        <v>13000</v>
      </c>
      <c r="D45" s="15"/>
      <c r="E45" s="4"/>
    </row>
    <row r="46" spans="1:5" ht="15.6" x14ac:dyDescent="0.25">
      <c r="A46" s="9"/>
      <c r="B46" s="19" t="s">
        <v>18</v>
      </c>
      <c r="C46" s="11">
        <f>SUM(C42:C45)</f>
        <v>71410</v>
      </c>
      <c r="D46" s="15"/>
      <c r="E46" s="4"/>
    </row>
    <row r="47" spans="1:5" ht="15.6" x14ac:dyDescent="0.25">
      <c r="A47" s="9"/>
      <c r="B47" s="19"/>
      <c r="C47" s="11"/>
      <c r="D47" s="15"/>
      <c r="E47" s="4"/>
    </row>
    <row r="48" spans="1:5" ht="15.6" x14ac:dyDescent="0.25">
      <c r="A48" s="12" t="s">
        <v>33</v>
      </c>
      <c r="B48" s="13" t="s">
        <v>34</v>
      </c>
      <c r="C48" s="21">
        <v>58800</v>
      </c>
      <c r="D48" s="15" t="s">
        <v>98</v>
      </c>
      <c r="E48" s="4"/>
    </row>
    <row r="49" spans="1:5" ht="15.6" x14ac:dyDescent="0.25">
      <c r="A49" s="9"/>
      <c r="B49" s="19" t="s">
        <v>18</v>
      </c>
      <c r="C49" s="11">
        <v>58800</v>
      </c>
      <c r="D49" s="15"/>
      <c r="E49" s="4"/>
    </row>
    <row r="50" spans="1:5" ht="15.6" x14ac:dyDescent="0.25">
      <c r="A50" s="9"/>
      <c r="B50" s="19"/>
      <c r="C50" s="11"/>
      <c r="D50" s="15"/>
      <c r="E50" s="4"/>
    </row>
    <row r="51" spans="1:5" ht="15.6" x14ac:dyDescent="0.25">
      <c r="A51" s="12" t="s">
        <v>35</v>
      </c>
      <c r="B51" s="13" t="s">
        <v>36</v>
      </c>
      <c r="C51" s="21">
        <v>61320</v>
      </c>
      <c r="D51" s="15" t="s">
        <v>97</v>
      </c>
      <c r="E51" s="4"/>
    </row>
    <row r="52" spans="1:5" ht="15.6" x14ac:dyDescent="0.25">
      <c r="A52" s="9"/>
      <c r="B52" s="19" t="s">
        <v>18</v>
      </c>
      <c r="C52" s="11">
        <v>61320</v>
      </c>
      <c r="D52" s="15"/>
      <c r="E52" s="4"/>
    </row>
    <row r="53" spans="1:5" ht="15.6" x14ac:dyDescent="0.25">
      <c r="A53" s="9"/>
      <c r="B53" s="19"/>
      <c r="C53" s="11"/>
      <c r="D53" s="15"/>
      <c r="E53" s="4"/>
    </row>
    <row r="54" spans="1:5" ht="15.6" x14ac:dyDescent="0.25">
      <c r="A54" s="12" t="s">
        <v>37</v>
      </c>
      <c r="B54" s="13" t="s">
        <v>9</v>
      </c>
      <c r="C54" s="21">
        <v>9000</v>
      </c>
      <c r="D54" s="15"/>
      <c r="E54" s="4"/>
    </row>
    <row r="55" spans="1:5" ht="15.6" x14ac:dyDescent="0.25">
      <c r="A55" s="9"/>
      <c r="B55" s="19" t="s">
        <v>18</v>
      </c>
      <c r="C55" s="11">
        <v>9000</v>
      </c>
      <c r="D55" s="15"/>
      <c r="E55" s="4"/>
    </row>
    <row r="56" spans="1:5" ht="15.6" x14ac:dyDescent="0.25">
      <c r="A56" s="9"/>
      <c r="B56" s="19"/>
      <c r="C56" s="11"/>
      <c r="D56" s="15"/>
      <c r="E56" s="4"/>
    </row>
    <row r="57" spans="1:5" ht="15.6" x14ac:dyDescent="0.25">
      <c r="A57" s="12" t="s">
        <v>38</v>
      </c>
      <c r="B57" s="13" t="s">
        <v>39</v>
      </c>
      <c r="C57" s="11"/>
      <c r="D57" s="15"/>
      <c r="E57" s="4"/>
    </row>
    <row r="58" spans="1:5" ht="15.6" x14ac:dyDescent="0.25">
      <c r="A58" s="12"/>
      <c r="B58" s="18" t="s">
        <v>76</v>
      </c>
      <c r="C58" s="21">
        <v>12000</v>
      </c>
      <c r="D58" s="15" t="s">
        <v>75</v>
      </c>
      <c r="E58" s="4"/>
    </row>
    <row r="59" spans="1:5" ht="15.6" x14ac:dyDescent="0.25">
      <c r="A59" s="12"/>
      <c r="B59" s="18" t="s">
        <v>77</v>
      </c>
      <c r="C59" s="21">
        <v>6000</v>
      </c>
      <c r="D59" s="15" t="s">
        <v>78</v>
      </c>
      <c r="E59" s="4"/>
    </row>
    <row r="60" spans="1:5" ht="15.6" x14ac:dyDescent="0.25">
      <c r="A60" s="9"/>
      <c r="B60" s="19" t="s">
        <v>18</v>
      </c>
      <c r="C60" s="11">
        <f>SUM(C58:C59)</f>
        <v>18000</v>
      </c>
      <c r="D60" s="15"/>
      <c r="E60" s="4"/>
    </row>
    <row r="61" spans="1:5" ht="15.6" x14ac:dyDescent="0.25">
      <c r="A61" s="9"/>
      <c r="B61" s="19"/>
      <c r="C61" s="11"/>
      <c r="D61" s="15"/>
      <c r="E61" s="4"/>
    </row>
    <row r="62" spans="1:5" ht="15.6" x14ac:dyDescent="0.25">
      <c r="A62" s="12" t="s">
        <v>40</v>
      </c>
      <c r="B62" s="13" t="s">
        <v>41</v>
      </c>
      <c r="C62" s="22"/>
      <c r="D62" s="15"/>
      <c r="E62" s="4"/>
    </row>
    <row r="63" spans="1:5" ht="15.6" x14ac:dyDescent="0.25">
      <c r="A63" s="12"/>
      <c r="B63" s="18" t="s">
        <v>42</v>
      </c>
      <c r="C63" s="16">
        <v>10000</v>
      </c>
      <c r="D63" s="15"/>
      <c r="E63" s="4"/>
    </row>
    <row r="64" spans="1:5" ht="15.6" x14ac:dyDescent="0.25">
      <c r="A64" s="12"/>
      <c r="B64" s="18" t="s">
        <v>99</v>
      </c>
      <c r="C64" s="23">
        <v>8000</v>
      </c>
      <c r="D64" s="15"/>
      <c r="E64" s="4"/>
    </row>
    <row r="65" spans="1:5" ht="15.6" x14ac:dyDescent="0.25">
      <c r="A65" s="9"/>
      <c r="B65" s="19" t="s">
        <v>18</v>
      </c>
      <c r="C65" s="11">
        <f>SUM(C63:C64)</f>
        <v>18000</v>
      </c>
      <c r="D65" s="15"/>
      <c r="E65" s="4"/>
    </row>
    <row r="66" spans="1:5" ht="15.6" x14ac:dyDescent="0.25">
      <c r="A66" s="9"/>
      <c r="B66" s="19"/>
      <c r="C66" s="11"/>
      <c r="D66" s="15"/>
      <c r="E66" s="4"/>
    </row>
    <row r="67" spans="1:5" ht="15.6" x14ac:dyDescent="0.25">
      <c r="A67" s="12" t="s">
        <v>43</v>
      </c>
      <c r="B67" s="13" t="s">
        <v>44</v>
      </c>
      <c r="C67" s="16">
        <v>9000</v>
      </c>
      <c r="D67" s="15"/>
      <c r="E67" s="4"/>
    </row>
    <row r="68" spans="1:5" ht="15.6" x14ac:dyDescent="0.25">
      <c r="A68" s="9"/>
      <c r="B68" s="19" t="s">
        <v>18</v>
      </c>
      <c r="C68" s="11">
        <f>SUM(C67)</f>
        <v>9000</v>
      </c>
      <c r="D68" s="15"/>
      <c r="E68" s="4"/>
    </row>
    <row r="69" spans="1:5" ht="15.6" x14ac:dyDescent="0.25">
      <c r="A69" s="9"/>
      <c r="B69" s="19"/>
      <c r="C69" s="11"/>
      <c r="D69" s="15"/>
      <c r="E69" s="4"/>
    </row>
    <row r="70" spans="1:5" ht="15.6" x14ac:dyDescent="0.25">
      <c r="A70" s="12" t="s">
        <v>45</v>
      </c>
      <c r="B70" s="13" t="s">
        <v>46</v>
      </c>
      <c r="C70" s="16">
        <v>25000</v>
      </c>
      <c r="D70" s="15"/>
      <c r="E70" s="4"/>
    </row>
    <row r="71" spans="1:5" ht="15.6" x14ac:dyDescent="0.25">
      <c r="A71" s="9"/>
      <c r="B71" s="19" t="s">
        <v>18</v>
      </c>
      <c r="C71" s="11">
        <f>SUM(C70)</f>
        <v>25000</v>
      </c>
      <c r="D71" s="15"/>
      <c r="E71" s="4"/>
    </row>
    <row r="72" spans="1:5" ht="62.4" x14ac:dyDescent="0.25">
      <c r="A72" s="12" t="s">
        <v>47</v>
      </c>
      <c r="B72" s="13" t="s">
        <v>48</v>
      </c>
      <c r="C72" s="21">
        <v>45000</v>
      </c>
      <c r="D72" s="24" t="s">
        <v>100</v>
      </c>
      <c r="E72" s="4"/>
    </row>
    <row r="73" spans="1:5" ht="15.6" x14ac:dyDescent="0.25">
      <c r="A73" s="9"/>
      <c r="B73" s="19" t="s">
        <v>18</v>
      </c>
      <c r="C73" s="11">
        <f>SUM(C72)</f>
        <v>45000</v>
      </c>
      <c r="D73" s="15"/>
      <c r="E73" s="4"/>
    </row>
    <row r="74" spans="1:5" ht="15.6" x14ac:dyDescent="0.25">
      <c r="A74" s="9"/>
      <c r="B74" s="19"/>
      <c r="C74" s="11"/>
      <c r="D74" s="15"/>
      <c r="E74" s="4"/>
    </row>
    <row r="75" spans="1:5" ht="15.6" x14ac:dyDescent="0.25">
      <c r="A75" s="12" t="s">
        <v>49</v>
      </c>
      <c r="B75" s="13" t="s">
        <v>50</v>
      </c>
      <c r="C75" s="22"/>
      <c r="D75" s="15"/>
      <c r="E75" s="4"/>
    </row>
    <row r="76" spans="1:5" ht="15.6" x14ac:dyDescent="0.25">
      <c r="A76" s="12"/>
      <c r="B76" s="18" t="s">
        <v>51</v>
      </c>
      <c r="C76" s="16">
        <v>6600</v>
      </c>
      <c r="D76" s="15" t="s">
        <v>79</v>
      </c>
      <c r="E76" s="4"/>
    </row>
    <row r="77" spans="1:5" ht="15.6" x14ac:dyDescent="0.25">
      <c r="A77" s="12"/>
      <c r="B77" s="18" t="s">
        <v>52</v>
      </c>
      <c r="C77" s="16">
        <v>2000</v>
      </c>
      <c r="D77" s="15"/>
      <c r="E77" s="4"/>
    </row>
    <row r="78" spans="1:5" ht="15.6" x14ac:dyDescent="0.25">
      <c r="A78" s="12"/>
      <c r="B78" s="18" t="s">
        <v>102</v>
      </c>
      <c r="C78" s="16">
        <v>9700</v>
      </c>
      <c r="D78" s="15"/>
      <c r="E78" s="4"/>
    </row>
    <row r="79" spans="1:5" ht="15.6" x14ac:dyDescent="0.25">
      <c r="A79" s="12"/>
      <c r="B79" s="18" t="s">
        <v>53</v>
      </c>
      <c r="C79" s="16">
        <v>3350</v>
      </c>
      <c r="D79" s="15"/>
      <c r="E79" s="4"/>
    </row>
    <row r="80" spans="1:5" ht="15.6" x14ac:dyDescent="0.25">
      <c r="A80" s="9"/>
      <c r="B80" s="19" t="s">
        <v>18</v>
      </c>
      <c r="C80" s="11">
        <f>SUM(C76:C79)</f>
        <v>21650</v>
      </c>
      <c r="D80" s="15"/>
      <c r="E80" s="4"/>
    </row>
    <row r="81" spans="1:5" ht="15.6" x14ac:dyDescent="0.25">
      <c r="A81" s="9"/>
      <c r="B81" s="19"/>
      <c r="C81" s="11"/>
      <c r="D81" s="15"/>
      <c r="E81" s="4"/>
    </row>
    <row r="82" spans="1:5" ht="15.6" x14ac:dyDescent="0.25">
      <c r="A82" s="12" t="s">
        <v>54</v>
      </c>
      <c r="B82" s="13" t="s">
        <v>55</v>
      </c>
      <c r="C82" s="16">
        <v>190000</v>
      </c>
      <c r="D82" s="15"/>
      <c r="E82" s="4"/>
    </row>
    <row r="83" spans="1:5" ht="15.6" x14ac:dyDescent="0.25">
      <c r="A83" s="9"/>
      <c r="B83" s="19" t="s">
        <v>18</v>
      </c>
      <c r="C83" s="11">
        <f>SUM(C82)</f>
        <v>190000</v>
      </c>
      <c r="D83" s="15"/>
      <c r="E83" s="4"/>
    </row>
    <row r="84" spans="1:5" ht="15.6" x14ac:dyDescent="0.25">
      <c r="A84" s="9"/>
      <c r="B84" s="19"/>
      <c r="C84" s="11"/>
      <c r="D84" s="15"/>
      <c r="E84" s="4"/>
    </row>
    <row r="85" spans="1:5" ht="31.2" x14ac:dyDescent="0.25">
      <c r="A85" s="12" t="s">
        <v>56</v>
      </c>
      <c r="B85" s="13" t="s">
        <v>57</v>
      </c>
      <c r="C85" s="16">
        <v>12100</v>
      </c>
      <c r="D85" s="15" t="s">
        <v>69</v>
      </c>
      <c r="E85" s="4"/>
    </row>
    <row r="86" spans="1:5" ht="15.6" x14ac:dyDescent="0.25">
      <c r="A86" s="9"/>
      <c r="B86" s="19" t="s">
        <v>18</v>
      </c>
      <c r="C86" s="11">
        <f>SUM(C85)</f>
        <v>12100</v>
      </c>
      <c r="D86" s="15"/>
      <c r="E86" s="4"/>
    </row>
    <row r="87" spans="1:5" ht="15.6" x14ac:dyDescent="0.25">
      <c r="A87" s="9"/>
      <c r="B87" s="19"/>
      <c r="C87" s="11"/>
      <c r="D87" s="15"/>
      <c r="E87" s="4"/>
    </row>
    <row r="88" spans="1:5" ht="15.6" x14ac:dyDescent="0.25">
      <c r="A88" s="12" t="s">
        <v>58</v>
      </c>
      <c r="B88" s="13" t="s">
        <v>59</v>
      </c>
      <c r="C88" s="22"/>
      <c r="D88" s="15"/>
      <c r="E88" s="4"/>
    </row>
    <row r="89" spans="1:5" ht="15.6" x14ac:dyDescent="0.25">
      <c r="A89" s="12"/>
      <c r="B89" s="18" t="s">
        <v>8</v>
      </c>
      <c r="C89" s="16">
        <v>7000</v>
      </c>
      <c r="D89" s="15"/>
      <c r="E89" s="4"/>
    </row>
    <row r="90" spans="1:5" ht="15.6" x14ac:dyDescent="0.25">
      <c r="A90" s="12"/>
      <c r="B90" s="18" t="s">
        <v>60</v>
      </c>
      <c r="C90" s="16">
        <v>10000</v>
      </c>
      <c r="D90" s="15"/>
      <c r="E90" s="4"/>
    </row>
    <row r="91" spans="1:5" ht="15.6" x14ac:dyDescent="0.25">
      <c r="A91" s="9"/>
      <c r="B91" s="19" t="s">
        <v>18</v>
      </c>
      <c r="C91" s="11">
        <f>SUM(C89:C90)</f>
        <v>17000</v>
      </c>
      <c r="D91" s="15"/>
      <c r="E91" s="4"/>
    </row>
    <row r="92" spans="1:5" ht="15.6" x14ac:dyDescent="0.25">
      <c r="A92" s="9"/>
      <c r="B92" s="19"/>
      <c r="C92" s="11"/>
      <c r="D92" s="15"/>
      <c r="E92" s="4"/>
    </row>
    <row r="93" spans="1:5" ht="15.6" x14ac:dyDescent="0.25">
      <c r="A93" s="12" t="s">
        <v>61</v>
      </c>
      <c r="B93" s="13" t="s">
        <v>0</v>
      </c>
      <c r="C93" s="22"/>
      <c r="D93" s="15"/>
      <c r="E93" s="4"/>
    </row>
    <row r="94" spans="1:5" ht="15.6" x14ac:dyDescent="0.25">
      <c r="A94" s="12"/>
      <c r="B94" s="20" t="s">
        <v>92</v>
      </c>
      <c r="C94" s="16">
        <v>500</v>
      </c>
      <c r="D94" s="15"/>
      <c r="E94" s="4"/>
    </row>
    <row r="95" spans="1:5" ht="31.2" x14ac:dyDescent="0.25">
      <c r="A95" s="12"/>
      <c r="B95" s="20" t="s">
        <v>93</v>
      </c>
      <c r="C95" s="16">
        <v>500</v>
      </c>
      <c r="D95" s="15"/>
      <c r="E95" s="4"/>
    </row>
    <row r="96" spans="1:5" ht="31.2" x14ac:dyDescent="0.25">
      <c r="A96" s="12"/>
      <c r="B96" s="20" t="s">
        <v>87</v>
      </c>
      <c r="C96" s="16">
        <v>2000</v>
      </c>
      <c r="D96" s="15"/>
      <c r="E96" s="4"/>
    </row>
    <row r="97" spans="1:5" ht="31.2" x14ac:dyDescent="0.25">
      <c r="A97" s="12"/>
      <c r="B97" s="20" t="s">
        <v>88</v>
      </c>
      <c r="C97" s="16">
        <v>500</v>
      </c>
      <c r="D97" s="15"/>
      <c r="E97" s="4"/>
    </row>
    <row r="98" spans="1:5" ht="31.2" x14ac:dyDescent="0.25">
      <c r="A98" s="12"/>
      <c r="B98" s="20" t="s">
        <v>101</v>
      </c>
      <c r="C98" s="16">
        <v>2000</v>
      </c>
      <c r="D98" s="15"/>
      <c r="E98" s="4"/>
    </row>
    <row r="99" spans="1:5" ht="15.6" x14ac:dyDescent="0.25">
      <c r="A99" s="12"/>
      <c r="B99" s="20" t="s">
        <v>94</v>
      </c>
      <c r="C99" s="16">
        <v>1000</v>
      </c>
      <c r="D99" s="15"/>
      <c r="E99" s="4"/>
    </row>
    <row r="100" spans="1:5" ht="15.6" x14ac:dyDescent="0.25">
      <c r="A100" s="12"/>
      <c r="B100" s="20" t="s">
        <v>84</v>
      </c>
      <c r="C100" s="16">
        <v>2000</v>
      </c>
      <c r="D100" s="15"/>
      <c r="E100" s="4"/>
    </row>
    <row r="101" spans="1:5" ht="31.2" x14ac:dyDescent="0.25">
      <c r="A101" s="12"/>
      <c r="B101" s="20" t="s">
        <v>89</v>
      </c>
      <c r="C101" s="16">
        <v>1000</v>
      </c>
      <c r="D101" s="15"/>
      <c r="E101" s="4"/>
    </row>
    <row r="102" spans="1:5" ht="15.6" x14ac:dyDescent="0.25">
      <c r="A102" s="12"/>
      <c r="B102" s="20" t="s">
        <v>85</v>
      </c>
      <c r="C102" s="16">
        <v>2000</v>
      </c>
      <c r="D102" s="15"/>
      <c r="E102" s="4"/>
    </row>
    <row r="103" spans="1:5" ht="15.6" x14ac:dyDescent="0.25">
      <c r="A103" s="9"/>
      <c r="B103" s="19" t="s">
        <v>18</v>
      </c>
      <c r="C103" s="11">
        <f>SUM(C94:C102)</f>
        <v>11500</v>
      </c>
      <c r="D103" s="15"/>
      <c r="E103" s="4"/>
    </row>
    <row r="104" spans="1:5" ht="15.6" x14ac:dyDescent="0.25">
      <c r="A104" s="9"/>
      <c r="B104" s="19"/>
      <c r="C104" s="11"/>
      <c r="D104" s="15"/>
      <c r="E104" s="4"/>
    </row>
    <row r="105" spans="1:5" ht="15.6" x14ac:dyDescent="0.25">
      <c r="A105" s="12" t="s">
        <v>62</v>
      </c>
      <c r="B105" s="13" t="s">
        <v>63</v>
      </c>
      <c r="C105" s="16">
        <v>8000</v>
      </c>
      <c r="D105" s="15"/>
      <c r="E105" s="4"/>
    </row>
    <row r="106" spans="1:5" ht="15.6" x14ac:dyDescent="0.25">
      <c r="A106" s="9"/>
      <c r="B106" s="19" t="s">
        <v>18</v>
      </c>
      <c r="C106" s="11">
        <f>SUM(C105)</f>
        <v>8000</v>
      </c>
      <c r="D106" s="15"/>
      <c r="E106" s="4"/>
    </row>
    <row r="107" spans="1:5" ht="15.6" x14ac:dyDescent="0.25">
      <c r="A107" s="9"/>
      <c r="B107" s="19"/>
      <c r="C107" s="11"/>
      <c r="D107" s="15"/>
      <c r="E107" s="4"/>
    </row>
    <row r="108" spans="1:5" ht="15.6" x14ac:dyDescent="0.25">
      <c r="A108" s="12" t="s">
        <v>64</v>
      </c>
      <c r="B108" s="13" t="s">
        <v>65</v>
      </c>
      <c r="C108" s="16">
        <v>5000</v>
      </c>
      <c r="D108" s="15"/>
      <c r="E108" s="4"/>
    </row>
    <row r="109" spans="1:5" ht="15.6" x14ac:dyDescent="0.25">
      <c r="A109" s="9"/>
      <c r="B109" s="19" t="s">
        <v>18</v>
      </c>
      <c r="C109" s="11">
        <f>SUM(C108)</f>
        <v>5000</v>
      </c>
      <c r="D109" s="15"/>
      <c r="E109" s="4"/>
    </row>
    <row r="110" spans="1:5" ht="16.2" thickBot="1" x14ac:dyDescent="0.3">
      <c r="A110" s="25"/>
      <c r="B110" s="26" t="s">
        <v>66</v>
      </c>
      <c r="C110" s="27">
        <f>SUM(C6,C14,C24,C36,C39,C46,C49,C52,C55,C60,C65,C68,C71,C73,C80,C83,C86,C91,C103,C106,C109)</f>
        <v>690274</v>
      </c>
      <c r="D110" s="28"/>
      <c r="E110" s="5"/>
    </row>
  </sheetData>
  <mergeCells count="2">
    <mergeCell ref="A1:E1"/>
    <mergeCell ref="A2:E2"/>
  </mergeCells>
  <hyperlinks>
    <hyperlink ref="D21" r:id="rId1"/>
    <hyperlink ref="D17" r:id="rId2"/>
    <hyperlink ref="D19" r:id="rId3"/>
    <hyperlink ref="D27" r:id="rId4"/>
    <hyperlink ref="D18" r:id="rId5"/>
    <hyperlink ref="D23" r:id="rId6"/>
    <hyperlink ref="D20" r:id="rId7" display="https://www.dorshop.cz/gymnasticke-trampoliny/ochranny-kryt-k-trampoline-dor-sport-g1301/"/>
  </hyperlinks>
  <pageMargins left="0.7" right="0.7" top="0.78740157499999996" bottom="0.78740157499999996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80"/>
  <sheetViews>
    <sheetView workbookViewId="0">
      <selection activeCell="E2" sqref="E2"/>
    </sheetView>
  </sheetViews>
  <sheetFormatPr defaultRowHeight="13.2" x14ac:dyDescent="0.25"/>
  <cols>
    <col min="3" max="3" width="48.33203125" customWidth="1"/>
    <col min="4" max="4" width="13.6640625" customWidth="1"/>
    <col min="5" max="5" width="39" customWidth="1"/>
    <col min="6" max="6" width="35.33203125" customWidth="1"/>
  </cols>
  <sheetData>
    <row r="1" spans="1:7" ht="33.6" x14ac:dyDescent="0.25">
      <c r="B1" s="93" t="s">
        <v>179</v>
      </c>
      <c r="C1" s="94"/>
      <c r="D1" s="94"/>
    </row>
    <row r="2" spans="1:7" ht="24" thickBot="1" x14ac:dyDescent="0.3">
      <c r="A2" s="37"/>
      <c r="B2" s="99" t="s">
        <v>115</v>
      </c>
      <c r="C2" s="99"/>
      <c r="D2" s="99"/>
      <c r="F2" s="38"/>
      <c r="G2" s="38"/>
    </row>
    <row r="3" spans="1:7" ht="61.2" customHeight="1" thickTop="1" thickBot="1" x14ac:dyDescent="0.3">
      <c r="A3" s="39"/>
      <c r="B3" s="40" t="s">
        <v>116</v>
      </c>
      <c r="C3" s="41" t="s">
        <v>13</v>
      </c>
      <c r="D3" s="42" t="s">
        <v>14</v>
      </c>
      <c r="E3" t="s">
        <v>117</v>
      </c>
      <c r="F3" s="43" t="s">
        <v>118</v>
      </c>
      <c r="G3" s="43"/>
    </row>
    <row r="4" spans="1:7" ht="14.4" thickTop="1" x14ac:dyDescent="0.3">
      <c r="A4" s="44"/>
      <c r="B4" s="45" t="s">
        <v>1</v>
      </c>
      <c r="C4" s="46" t="s">
        <v>16</v>
      </c>
      <c r="D4" s="47"/>
      <c r="E4" t="s">
        <v>119</v>
      </c>
      <c r="F4" s="6"/>
    </row>
    <row r="5" spans="1:7" ht="14.4" x14ac:dyDescent="0.3">
      <c r="A5" s="48">
        <v>5132</v>
      </c>
      <c r="B5" s="49"/>
      <c r="C5" s="50" t="s">
        <v>17</v>
      </c>
      <c r="D5" s="51">
        <v>2500</v>
      </c>
      <c r="E5" s="52" t="s">
        <v>120</v>
      </c>
      <c r="F5" s="53" t="s">
        <v>121</v>
      </c>
    </row>
    <row r="6" spans="1:7" ht="14.4" x14ac:dyDescent="0.3">
      <c r="A6" s="48"/>
      <c r="B6" s="54"/>
      <c r="C6" s="2" t="s">
        <v>18</v>
      </c>
      <c r="D6" s="55">
        <f>SUM(D4:D5)</f>
        <v>2500</v>
      </c>
      <c r="E6" s="56"/>
      <c r="F6" s="57" t="s">
        <v>122</v>
      </c>
    </row>
    <row r="7" spans="1:7" ht="35.4" customHeight="1" x14ac:dyDescent="0.3">
      <c r="A7" s="48"/>
      <c r="B7" s="49" t="s">
        <v>2</v>
      </c>
      <c r="C7" s="46" t="s">
        <v>19</v>
      </c>
      <c r="D7" s="58"/>
    </row>
    <row r="8" spans="1:7" ht="14.4" x14ac:dyDescent="0.3">
      <c r="A8" s="48">
        <v>5136</v>
      </c>
      <c r="B8" s="49"/>
      <c r="C8" s="59" t="s">
        <v>123</v>
      </c>
      <c r="D8" s="51">
        <v>5000</v>
      </c>
      <c r="F8" s="1"/>
    </row>
    <row r="9" spans="1:7" ht="14.4" x14ac:dyDescent="0.3">
      <c r="A9" s="48">
        <v>5136</v>
      </c>
      <c r="B9" s="49"/>
      <c r="C9" s="59" t="s">
        <v>124</v>
      </c>
      <c r="D9" s="51">
        <v>600</v>
      </c>
      <c r="E9" t="s">
        <v>125</v>
      </c>
      <c r="F9" t="s">
        <v>126</v>
      </c>
    </row>
    <row r="10" spans="1:7" ht="14.4" x14ac:dyDescent="0.3">
      <c r="A10" s="48">
        <v>5136</v>
      </c>
      <c r="B10" s="49"/>
      <c r="C10" s="59" t="s">
        <v>127</v>
      </c>
      <c r="D10" s="51">
        <v>700</v>
      </c>
      <c r="F10" t="s">
        <v>128</v>
      </c>
    </row>
    <row r="11" spans="1:7" ht="14.4" x14ac:dyDescent="0.3">
      <c r="A11" s="48">
        <v>5136</v>
      </c>
      <c r="B11" s="49"/>
      <c r="C11" s="59" t="s">
        <v>129</v>
      </c>
      <c r="D11" s="51">
        <v>1500</v>
      </c>
      <c r="F11" s="1"/>
    </row>
    <row r="12" spans="1:7" ht="14.4" x14ac:dyDescent="0.3">
      <c r="A12" s="48">
        <v>5136</v>
      </c>
      <c r="B12" s="49"/>
      <c r="C12" s="59" t="s">
        <v>130</v>
      </c>
      <c r="D12" s="51">
        <v>7000</v>
      </c>
    </row>
    <row r="13" spans="1:7" ht="14.4" x14ac:dyDescent="0.3">
      <c r="A13" s="48"/>
      <c r="B13" s="54"/>
      <c r="C13" s="60" t="s">
        <v>18</v>
      </c>
      <c r="D13" s="55">
        <f>SUM(D8:D12)</f>
        <v>14800</v>
      </c>
    </row>
    <row r="14" spans="1:7" ht="14.4" x14ac:dyDescent="0.3">
      <c r="A14" s="48"/>
      <c r="B14" s="49" t="s">
        <v>24</v>
      </c>
      <c r="C14" s="46" t="s">
        <v>25</v>
      </c>
      <c r="D14" s="58"/>
    </row>
    <row r="15" spans="1:7" ht="14.4" x14ac:dyDescent="0.3">
      <c r="A15" s="48">
        <v>5136</v>
      </c>
      <c r="B15" s="49"/>
      <c r="C15" s="50" t="s">
        <v>131</v>
      </c>
      <c r="D15" s="51">
        <v>7000</v>
      </c>
    </row>
    <row r="16" spans="1:7" ht="69" x14ac:dyDescent="0.3">
      <c r="A16" s="61"/>
      <c r="B16" s="49"/>
      <c r="C16" s="50" t="s">
        <v>132</v>
      </c>
      <c r="D16" s="63">
        <v>13300</v>
      </c>
    </row>
    <row r="17" spans="1:4" ht="14.4" x14ac:dyDescent="0.3">
      <c r="A17" s="48"/>
      <c r="B17" s="49"/>
      <c r="C17" s="64" t="s">
        <v>176</v>
      </c>
      <c r="D17" s="51">
        <v>5000</v>
      </c>
    </row>
    <row r="18" spans="1:4" ht="14.4" x14ac:dyDescent="0.3">
      <c r="A18" s="48"/>
      <c r="B18" s="54"/>
      <c r="C18" s="60" t="s">
        <v>18</v>
      </c>
      <c r="D18" s="55">
        <f>SUM(D15:D17)</f>
        <v>25300</v>
      </c>
    </row>
    <row r="19" spans="1:4" ht="14.4" x14ac:dyDescent="0.3">
      <c r="A19" s="48"/>
      <c r="B19" s="49" t="s">
        <v>3</v>
      </c>
      <c r="C19" s="46" t="s">
        <v>26</v>
      </c>
      <c r="D19" s="58"/>
    </row>
    <row r="20" spans="1:4" ht="14.4" x14ac:dyDescent="0.3">
      <c r="A20" s="48">
        <v>5139</v>
      </c>
      <c r="B20" s="49"/>
      <c r="C20" s="59" t="s">
        <v>133</v>
      </c>
      <c r="D20" s="51">
        <v>10000</v>
      </c>
    </row>
    <row r="21" spans="1:4" ht="14.4" x14ac:dyDescent="0.3">
      <c r="A21" s="48">
        <v>5139</v>
      </c>
      <c r="B21" s="49"/>
      <c r="C21" s="59" t="s">
        <v>134</v>
      </c>
      <c r="D21" s="51">
        <v>4000</v>
      </c>
    </row>
    <row r="22" spans="1:4" ht="14.4" x14ac:dyDescent="0.3">
      <c r="A22" s="48">
        <v>5139</v>
      </c>
      <c r="B22" s="49"/>
      <c r="C22" s="59" t="s">
        <v>135</v>
      </c>
      <c r="D22" s="51">
        <v>14520</v>
      </c>
    </row>
    <row r="23" spans="1:4" ht="14.4" x14ac:dyDescent="0.3">
      <c r="A23" s="48">
        <v>5139</v>
      </c>
      <c r="B23" s="49"/>
      <c r="C23" s="59" t="s">
        <v>136</v>
      </c>
      <c r="D23" s="51">
        <v>1200</v>
      </c>
    </row>
    <row r="24" spans="1:4" ht="14.4" x14ac:dyDescent="0.3">
      <c r="A24" s="48">
        <v>5139</v>
      </c>
      <c r="B24" s="49"/>
      <c r="C24" s="59" t="s">
        <v>137</v>
      </c>
      <c r="D24" s="51">
        <v>30000</v>
      </c>
    </row>
    <row r="25" spans="1:4" ht="14.4" x14ac:dyDescent="0.3">
      <c r="A25" s="48">
        <v>5139</v>
      </c>
      <c r="B25" s="49"/>
      <c r="C25" s="59" t="s">
        <v>138</v>
      </c>
      <c r="D25" s="51">
        <v>4000</v>
      </c>
    </row>
    <row r="26" spans="1:4" ht="14.4" x14ac:dyDescent="0.3">
      <c r="A26" s="48"/>
      <c r="B26" s="54"/>
      <c r="C26" s="60" t="s">
        <v>18</v>
      </c>
      <c r="D26" s="55">
        <f>SUM(D20:D25)</f>
        <v>63720</v>
      </c>
    </row>
    <row r="27" spans="1:4" ht="14.4" x14ac:dyDescent="0.3">
      <c r="A27" s="48"/>
      <c r="B27" s="49" t="s">
        <v>4</v>
      </c>
      <c r="C27" s="46" t="s">
        <v>31</v>
      </c>
      <c r="D27" s="58"/>
    </row>
    <row r="28" spans="1:4" ht="14.4" x14ac:dyDescent="0.3">
      <c r="A28" s="48"/>
      <c r="B28" s="65"/>
      <c r="C28" s="60" t="s">
        <v>18</v>
      </c>
      <c r="D28" s="55">
        <f>SUM(D27)</f>
        <v>0</v>
      </c>
    </row>
    <row r="29" spans="1:4" ht="14.4" x14ac:dyDescent="0.3">
      <c r="A29" s="48"/>
      <c r="B29" s="49" t="s">
        <v>5</v>
      </c>
      <c r="C29" s="46" t="s">
        <v>32</v>
      </c>
      <c r="D29" s="58"/>
    </row>
    <row r="30" spans="1:4" ht="14.4" x14ac:dyDescent="0.3">
      <c r="A30" s="48">
        <v>5169</v>
      </c>
      <c r="B30" s="49"/>
      <c r="C30" s="59" t="s">
        <v>139</v>
      </c>
      <c r="D30" s="51">
        <v>5000</v>
      </c>
    </row>
    <row r="31" spans="1:4" ht="14.4" x14ac:dyDescent="0.3">
      <c r="A31" s="48"/>
      <c r="B31" s="49"/>
      <c r="C31" s="59" t="s">
        <v>140</v>
      </c>
      <c r="D31" s="51">
        <v>13000</v>
      </c>
    </row>
    <row r="32" spans="1:4" ht="14.4" x14ac:dyDescent="0.3">
      <c r="A32" s="48"/>
      <c r="B32" s="65"/>
      <c r="C32" s="60" t="s">
        <v>18</v>
      </c>
      <c r="D32" s="55">
        <f>SUM(D30:D31)</f>
        <v>18000</v>
      </c>
    </row>
    <row r="33" spans="1:4" ht="14.4" x14ac:dyDescent="0.3">
      <c r="A33" s="48"/>
      <c r="B33" s="49" t="s">
        <v>33</v>
      </c>
      <c r="C33" s="46" t="s">
        <v>34</v>
      </c>
      <c r="D33" s="66"/>
    </row>
    <row r="34" spans="1:4" ht="14.4" x14ac:dyDescent="0.3">
      <c r="A34" s="48">
        <v>5153</v>
      </c>
      <c r="B34" s="49"/>
      <c r="C34" s="50" t="s">
        <v>34</v>
      </c>
      <c r="D34" s="67">
        <v>65000</v>
      </c>
    </row>
    <row r="35" spans="1:4" ht="14.4" x14ac:dyDescent="0.3">
      <c r="A35" s="48"/>
      <c r="B35" s="65"/>
      <c r="C35" s="60" t="s">
        <v>18</v>
      </c>
      <c r="D35" s="55">
        <f>SUM(D34)</f>
        <v>65000</v>
      </c>
    </row>
    <row r="36" spans="1:4" ht="14.4" x14ac:dyDescent="0.3">
      <c r="A36" s="48"/>
      <c r="B36" s="49" t="s">
        <v>35</v>
      </c>
      <c r="C36" s="46" t="s">
        <v>36</v>
      </c>
      <c r="D36" s="67"/>
    </row>
    <row r="37" spans="1:4" ht="14.4" x14ac:dyDescent="0.3">
      <c r="A37" s="48">
        <v>5154</v>
      </c>
      <c r="B37" s="49"/>
      <c r="C37" s="50" t="s">
        <v>141</v>
      </c>
      <c r="D37" s="67">
        <v>180000</v>
      </c>
    </row>
    <row r="38" spans="1:4" ht="14.4" x14ac:dyDescent="0.3">
      <c r="A38" s="48"/>
      <c r="B38" s="65"/>
      <c r="C38" s="60" t="s">
        <v>18</v>
      </c>
      <c r="D38" s="55">
        <f>SUM(D37)</f>
        <v>180000</v>
      </c>
    </row>
    <row r="39" spans="1:4" ht="14.4" x14ac:dyDescent="0.3">
      <c r="A39" s="48"/>
      <c r="B39" s="49" t="s">
        <v>37</v>
      </c>
      <c r="C39" s="46" t="s">
        <v>9</v>
      </c>
      <c r="D39" s="55"/>
    </row>
    <row r="40" spans="1:4" ht="14.4" x14ac:dyDescent="0.3">
      <c r="A40" s="48">
        <v>5151</v>
      </c>
      <c r="B40" s="49"/>
      <c r="C40" s="50" t="s">
        <v>9</v>
      </c>
      <c r="D40" s="67">
        <v>20000</v>
      </c>
    </row>
    <row r="41" spans="1:4" ht="14.4" x14ac:dyDescent="0.3">
      <c r="A41" s="48"/>
      <c r="B41" s="65"/>
      <c r="C41" s="60" t="s">
        <v>18</v>
      </c>
      <c r="D41" s="55">
        <f>SUM(D40)</f>
        <v>20000</v>
      </c>
    </row>
    <row r="42" spans="1:4" ht="14.4" x14ac:dyDescent="0.3">
      <c r="A42" s="48"/>
      <c r="B42" s="49" t="s">
        <v>38</v>
      </c>
      <c r="C42" s="46" t="s">
        <v>39</v>
      </c>
      <c r="D42" s="55"/>
    </row>
    <row r="43" spans="1:4" ht="14.4" x14ac:dyDescent="0.3">
      <c r="A43" s="48"/>
      <c r="B43" s="49"/>
      <c r="C43" s="50" t="s">
        <v>142</v>
      </c>
      <c r="D43" s="69">
        <v>6000</v>
      </c>
    </row>
    <row r="44" spans="1:4" ht="14.4" x14ac:dyDescent="0.3">
      <c r="A44" s="48">
        <v>5162</v>
      </c>
      <c r="B44" s="65"/>
      <c r="C44" s="60" t="s">
        <v>18</v>
      </c>
      <c r="D44" s="55">
        <f>SUM(D43)</f>
        <v>6000</v>
      </c>
    </row>
    <row r="45" spans="1:4" ht="14.4" x14ac:dyDescent="0.3">
      <c r="A45" s="48"/>
      <c r="B45" s="49" t="s">
        <v>40</v>
      </c>
      <c r="C45" s="46" t="s">
        <v>41</v>
      </c>
      <c r="D45" s="51"/>
    </row>
    <row r="46" spans="1:4" ht="14.4" x14ac:dyDescent="0.3">
      <c r="A46" s="48">
        <v>5167</v>
      </c>
      <c r="B46" s="49"/>
      <c r="C46" s="59" t="s">
        <v>143</v>
      </c>
      <c r="D46" s="51">
        <v>6000</v>
      </c>
    </row>
    <row r="47" spans="1:4" ht="14.4" x14ac:dyDescent="0.3">
      <c r="A47" s="48"/>
      <c r="B47" s="65"/>
      <c r="C47" s="60" t="s">
        <v>18</v>
      </c>
      <c r="D47" s="55">
        <f>SUM(D45:D46)</f>
        <v>6000</v>
      </c>
    </row>
    <row r="48" spans="1:4" ht="14.4" x14ac:dyDescent="0.3">
      <c r="A48" s="48"/>
      <c r="B48" s="49" t="s">
        <v>43</v>
      </c>
      <c r="C48" s="46" t="s">
        <v>44</v>
      </c>
      <c r="D48" s="51"/>
    </row>
    <row r="49" spans="1:4" ht="14.4" x14ac:dyDescent="0.3">
      <c r="A49" s="48">
        <v>5161</v>
      </c>
      <c r="B49" s="49"/>
      <c r="C49" s="50" t="s">
        <v>144</v>
      </c>
      <c r="D49" s="51">
        <v>500</v>
      </c>
    </row>
    <row r="50" spans="1:4" ht="14.4" x14ac:dyDescent="0.3">
      <c r="A50" s="48"/>
      <c r="B50" s="65"/>
      <c r="C50" s="60" t="s">
        <v>18</v>
      </c>
      <c r="D50" s="55">
        <f>SUM(D49)</f>
        <v>500</v>
      </c>
    </row>
    <row r="51" spans="1:4" ht="14.4" x14ac:dyDescent="0.3">
      <c r="A51" s="48"/>
      <c r="B51" s="49" t="s">
        <v>45</v>
      </c>
      <c r="C51" s="46" t="s">
        <v>46</v>
      </c>
      <c r="D51" s="51"/>
    </row>
    <row r="52" spans="1:4" ht="14.4" x14ac:dyDescent="0.3">
      <c r="A52" s="48">
        <v>5163</v>
      </c>
      <c r="B52" s="65"/>
      <c r="C52" s="60" t="s">
        <v>18</v>
      </c>
      <c r="D52" s="55">
        <f>SUM(D51)</f>
        <v>0</v>
      </c>
    </row>
    <row r="53" spans="1:4" ht="14.4" x14ac:dyDescent="0.3">
      <c r="A53" s="48"/>
      <c r="B53" s="49" t="s">
        <v>47</v>
      </c>
      <c r="C53" s="46" t="s">
        <v>48</v>
      </c>
      <c r="D53" s="51"/>
    </row>
    <row r="54" spans="1:4" ht="14.4" x14ac:dyDescent="0.3">
      <c r="A54" s="48">
        <v>5163</v>
      </c>
      <c r="B54" s="49"/>
      <c r="C54" s="50" t="s">
        <v>145</v>
      </c>
      <c r="D54" s="51">
        <v>0</v>
      </c>
    </row>
    <row r="55" spans="1:4" ht="14.4" x14ac:dyDescent="0.3">
      <c r="A55" s="48"/>
      <c r="B55" s="65"/>
      <c r="C55" s="60" t="s">
        <v>18</v>
      </c>
      <c r="D55" s="70">
        <f>SUM(D54)</f>
        <v>0</v>
      </c>
    </row>
    <row r="56" spans="1:4" ht="14.4" x14ac:dyDescent="0.3">
      <c r="A56" s="48"/>
      <c r="B56" s="49" t="s">
        <v>49</v>
      </c>
      <c r="C56" s="46" t="s">
        <v>50</v>
      </c>
      <c r="D56" s="51"/>
    </row>
    <row r="57" spans="1:4" ht="14.4" x14ac:dyDescent="0.3">
      <c r="A57" s="48">
        <v>5169</v>
      </c>
      <c r="B57" s="49"/>
      <c r="C57" s="59" t="s">
        <v>51</v>
      </c>
      <c r="D57" s="51">
        <v>6600</v>
      </c>
    </row>
    <row r="58" spans="1:4" ht="14.4" x14ac:dyDescent="0.3">
      <c r="A58" s="48">
        <v>5169</v>
      </c>
      <c r="B58" s="49"/>
      <c r="C58" s="59" t="s">
        <v>52</v>
      </c>
      <c r="D58" s="51">
        <v>3500</v>
      </c>
    </row>
    <row r="59" spans="1:4" ht="14.4" x14ac:dyDescent="0.3">
      <c r="A59" s="48"/>
      <c r="B59" s="65"/>
      <c r="C59" s="60" t="s">
        <v>18</v>
      </c>
      <c r="D59" s="55">
        <f>SUM(D56:D58)</f>
        <v>10100</v>
      </c>
    </row>
    <row r="60" spans="1:4" ht="14.4" x14ac:dyDescent="0.3">
      <c r="A60" s="48"/>
      <c r="B60" s="49" t="s">
        <v>54</v>
      </c>
      <c r="C60" s="46" t="s">
        <v>55</v>
      </c>
      <c r="D60" s="51"/>
    </row>
    <row r="61" spans="1:4" ht="14.4" x14ac:dyDescent="0.3">
      <c r="A61" s="48">
        <v>5168</v>
      </c>
      <c r="B61" s="65"/>
      <c r="C61" s="60" t="s">
        <v>18</v>
      </c>
      <c r="D61" s="70">
        <f>SUM(D60)</f>
        <v>0</v>
      </c>
    </row>
    <row r="62" spans="1:4" ht="14.4" x14ac:dyDescent="0.3">
      <c r="A62" s="48"/>
      <c r="B62" s="49" t="s">
        <v>146</v>
      </c>
      <c r="C62" s="46" t="s">
        <v>147</v>
      </c>
      <c r="D62" s="51"/>
    </row>
    <row r="63" spans="1:4" ht="14.4" x14ac:dyDescent="0.3">
      <c r="A63" s="48">
        <v>5173</v>
      </c>
      <c r="B63" s="49"/>
      <c r="C63" s="50" t="s">
        <v>148</v>
      </c>
      <c r="D63" s="51">
        <v>2000</v>
      </c>
    </row>
    <row r="64" spans="1:4" ht="14.4" x14ac:dyDescent="0.3">
      <c r="A64" s="48"/>
      <c r="B64" s="65"/>
      <c r="C64" s="60" t="s">
        <v>18</v>
      </c>
      <c r="D64" s="70">
        <f>SUM(D63)</f>
        <v>2000</v>
      </c>
    </row>
    <row r="65" spans="1:4" ht="14.4" x14ac:dyDescent="0.3">
      <c r="A65" s="48"/>
      <c r="B65" s="49" t="s">
        <v>56</v>
      </c>
      <c r="C65" s="46" t="s">
        <v>57</v>
      </c>
      <c r="D65" s="51"/>
    </row>
    <row r="66" spans="1:4" ht="14.4" x14ac:dyDescent="0.3">
      <c r="A66" s="48">
        <v>5169</v>
      </c>
      <c r="B66" s="49"/>
      <c r="C66" s="50" t="s">
        <v>149</v>
      </c>
      <c r="D66" s="51">
        <v>5000</v>
      </c>
    </row>
    <row r="67" spans="1:4" ht="14.4" x14ac:dyDescent="0.3">
      <c r="A67" s="48"/>
      <c r="B67" s="65"/>
      <c r="C67" s="60" t="s">
        <v>18</v>
      </c>
      <c r="D67" s="55">
        <f>SUM(D66)</f>
        <v>5000</v>
      </c>
    </row>
    <row r="68" spans="1:4" ht="14.4" x14ac:dyDescent="0.3">
      <c r="A68" s="48"/>
      <c r="B68" s="49" t="s">
        <v>58</v>
      </c>
      <c r="C68" s="46" t="s">
        <v>59</v>
      </c>
      <c r="D68" s="51"/>
    </row>
    <row r="69" spans="1:4" ht="14.4" x14ac:dyDescent="0.3">
      <c r="A69" s="48">
        <v>5169</v>
      </c>
      <c r="B69" s="65"/>
      <c r="C69" s="60" t="s">
        <v>18</v>
      </c>
      <c r="D69" s="70">
        <f>SUM(D68:D68)</f>
        <v>0</v>
      </c>
    </row>
    <row r="70" spans="1:4" ht="14.4" x14ac:dyDescent="0.3">
      <c r="A70" s="48"/>
      <c r="B70" s="49" t="s">
        <v>61</v>
      </c>
      <c r="C70" s="46" t="s">
        <v>0</v>
      </c>
      <c r="D70" s="51"/>
    </row>
    <row r="71" spans="1:4" ht="14.4" x14ac:dyDescent="0.3">
      <c r="A71" s="48">
        <v>5175</v>
      </c>
      <c r="B71" s="49"/>
      <c r="C71" s="59" t="s">
        <v>150</v>
      </c>
      <c r="D71" s="51">
        <v>7000</v>
      </c>
    </row>
    <row r="72" spans="1:4" ht="14.4" x14ac:dyDescent="0.3">
      <c r="A72" s="48"/>
      <c r="B72" s="65"/>
      <c r="C72" s="60" t="s">
        <v>18</v>
      </c>
      <c r="D72" s="70">
        <f>SUM(D70:D71)</f>
        <v>7000</v>
      </c>
    </row>
    <row r="73" spans="1:4" ht="14.4" x14ac:dyDescent="0.3">
      <c r="A73" s="48"/>
      <c r="B73" s="49" t="s">
        <v>62</v>
      </c>
      <c r="C73" s="46" t="s">
        <v>63</v>
      </c>
      <c r="D73" s="51"/>
    </row>
    <row r="74" spans="1:4" ht="14.4" x14ac:dyDescent="0.3">
      <c r="A74" s="48">
        <v>5171</v>
      </c>
      <c r="B74" s="49"/>
      <c r="C74" s="50" t="s">
        <v>151</v>
      </c>
      <c r="D74" s="51">
        <v>8000</v>
      </c>
    </row>
    <row r="75" spans="1:4" ht="14.4" x14ac:dyDescent="0.3">
      <c r="A75" s="48"/>
      <c r="B75" s="65"/>
      <c r="C75" s="60" t="s">
        <v>18</v>
      </c>
      <c r="D75" s="70">
        <f>SUM(D74)</f>
        <v>8000</v>
      </c>
    </row>
    <row r="76" spans="1:4" ht="14.4" x14ac:dyDescent="0.3">
      <c r="A76" s="48"/>
      <c r="B76" s="49" t="s">
        <v>64</v>
      </c>
      <c r="C76" s="46" t="s">
        <v>65</v>
      </c>
      <c r="D76" s="51"/>
    </row>
    <row r="77" spans="1:4" ht="14.4" x14ac:dyDescent="0.3">
      <c r="A77" s="48">
        <v>5139</v>
      </c>
      <c r="B77" s="49"/>
      <c r="C77" s="50" t="s">
        <v>152</v>
      </c>
      <c r="D77" s="51">
        <v>5000</v>
      </c>
    </row>
    <row r="78" spans="1:4" ht="15" thickBot="1" x14ac:dyDescent="0.35">
      <c r="A78" s="71"/>
      <c r="B78" s="65"/>
      <c r="C78" s="60" t="s">
        <v>18</v>
      </c>
      <c r="D78" s="70">
        <f>SUM(D77)</f>
        <v>5000</v>
      </c>
    </row>
    <row r="79" spans="1:4" ht="15" thickTop="1" thickBot="1" x14ac:dyDescent="0.3">
      <c r="A79" s="72"/>
      <c r="B79" s="73"/>
      <c r="C79" s="74" t="s">
        <v>66</v>
      </c>
      <c r="D79" s="75">
        <f>SUM(D6,D13,D18,D26,D28,D32,D35,D38,D41,D44,D47,D50,D52,D55,D59,D64,D61,D67,D69,D72,D75,D78)</f>
        <v>438920</v>
      </c>
    </row>
    <row r="80" spans="1:4" ht="13.8" thickTop="1" x14ac:dyDescent="0.25"/>
  </sheetData>
  <mergeCells count="2">
    <mergeCell ref="B1:D1"/>
    <mergeCell ref="B2:D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80"/>
  <sheetViews>
    <sheetView workbookViewId="0">
      <selection activeCell="G3" sqref="G3"/>
    </sheetView>
  </sheetViews>
  <sheetFormatPr defaultRowHeight="13.2" x14ac:dyDescent="0.25"/>
  <cols>
    <col min="3" max="3" width="35.33203125" customWidth="1"/>
    <col min="4" max="4" width="12.6640625" customWidth="1"/>
  </cols>
  <sheetData>
    <row r="2" spans="1:8" ht="33.6" x14ac:dyDescent="0.25">
      <c r="B2" s="93" t="s">
        <v>180</v>
      </c>
      <c r="C2" s="94"/>
      <c r="D2" s="94"/>
    </row>
    <row r="3" spans="1:8" ht="34.200000000000003" thickBot="1" x14ac:dyDescent="0.3">
      <c r="B3" s="76"/>
      <c r="C3" s="76" t="s">
        <v>153</v>
      </c>
      <c r="D3" s="76"/>
    </row>
    <row r="4" spans="1:8" ht="18" customHeight="1" thickTop="1" thickBot="1" x14ac:dyDescent="0.3">
      <c r="A4" s="39"/>
      <c r="B4" s="40" t="s">
        <v>116</v>
      </c>
      <c r="C4" s="41" t="s">
        <v>13</v>
      </c>
      <c r="D4" s="42" t="s">
        <v>14</v>
      </c>
    </row>
    <row r="5" spans="1:8" ht="18" customHeight="1" thickTop="1" x14ac:dyDescent="0.3">
      <c r="A5" s="44"/>
      <c r="B5" s="45" t="s">
        <v>1</v>
      </c>
      <c r="C5" s="46" t="s">
        <v>16</v>
      </c>
      <c r="D5" s="47"/>
    </row>
    <row r="6" spans="1:8" ht="18" customHeight="1" x14ac:dyDescent="0.3">
      <c r="A6" s="48">
        <v>5132</v>
      </c>
      <c r="B6" s="49"/>
      <c r="C6" s="50" t="s">
        <v>154</v>
      </c>
      <c r="D6" s="51">
        <v>12000</v>
      </c>
    </row>
    <row r="7" spans="1:8" ht="18" customHeight="1" x14ac:dyDescent="0.3">
      <c r="A7" s="48"/>
      <c r="B7" s="54"/>
      <c r="C7" s="2" t="s">
        <v>18</v>
      </c>
      <c r="D7" s="55">
        <f>SUM(D5:D6)</f>
        <v>12000</v>
      </c>
    </row>
    <row r="8" spans="1:8" ht="18" customHeight="1" x14ac:dyDescent="0.3">
      <c r="A8" s="48"/>
      <c r="B8" s="49" t="s">
        <v>2</v>
      </c>
      <c r="C8" s="46" t="s">
        <v>19</v>
      </c>
      <c r="D8" s="58"/>
    </row>
    <row r="9" spans="1:8" ht="18" customHeight="1" x14ac:dyDescent="0.3">
      <c r="A9" s="48">
        <v>5136</v>
      </c>
      <c r="B9" s="49"/>
      <c r="C9" s="59" t="s">
        <v>155</v>
      </c>
      <c r="D9" s="51">
        <v>2000</v>
      </c>
    </row>
    <row r="10" spans="1:8" ht="18" customHeight="1" x14ac:dyDescent="0.3">
      <c r="A10" s="48"/>
      <c r="B10" s="54"/>
      <c r="C10" s="60" t="s">
        <v>18</v>
      </c>
      <c r="D10" s="55">
        <f>SUM(D9:D9)</f>
        <v>2000</v>
      </c>
    </row>
    <row r="11" spans="1:8" ht="18" customHeight="1" x14ac:dyDescent="0.3">
      <c r="A11" s="48"/>
      <c r="B11" s="49" t="s">
        <v>24</v>
      </c>
      <c r="C11" s="46" t="s">
        <v>25</v>
      </c>
      <c r="D11" s="58"/>
    </row>
    <row r="12" spans="1:8" ht="18" customHeight="1" x14ac:dyDescent="0.3">
      <c r="A12" s="61">
        <v>5139</v>
      </c>
      <c r="B12" s="49"/>
      <c r="C12" s="62" t="s">
        <v>156</v>
      </c>
      <c r="D12" s="63">
        <v>2000</v>
      </c>
      <c r="E12" s="100" t="s">
        <v>175</v>
      </c>
      <c r="F12" s="101"/>
      <c r="G12" s="101"/>
      <c r="H12" s="101"/>
    </row>
    <row r="13" spans="1:8" ht="18" customHeight="1" x14ac:dyDescent="0.3">
      <c r="A13" s="48"/>
      <c r="B13" s="54"/>
      <c r="C13" s="60" t="s">
        <v>18</v>
      </c>
      <c r="D13" s="55">
        <f>SUM(D12:D12)</f>
        <v>2000</v>
      </c>
    </row>
    <row r="14" spans="1:8" ht="18" customHeight="1" x14ac:dyDescent="0.3">
      <c r="A14" s="48"/>
      <c r="B14" s="49" t="s">
        <v>3</v>
      </c>
      <c r="C14" s="46" t="s">
        <v>26</v>
      </c>
      <c r="D14" s="58"/>
    </row>
    <row r="15" spans="1:8" ht="18" customHeight="1" x14ac:dyDescent="0.3">
      <c r="A15" s="48">
        <v>5139</v>
      </c>
      <c r="B15" s="49"/>
      <c r="C15" s="59" t="s">
        <v>134</v>
      </c>
      <c r="D15" s="51">
        <v>3000</v>
      </c>
    </row>
    <row r="16" spans="1:8" ht="18" customHeight="1" x14ac:dyDescent="0.3">
      <c r="A16" s="48">
        <v>5139</v>
      </c>
      <c r="B16" s="49"/>
      <c r="C16" s="59" t="s">
        <v>135</v>
      </c>
      <c r="D16" s="51">
        <v>3000</v>
      </c>
    </row>
    <row r="17" spans="1:5" ht="18" customHeight="1" x14ac:dyDescent="0.3">
      <c r="A17" s="48">
        <v>5139</v>
      </c>
      <c r="B17" s="49"/>
      <c r="C17" s="59" t="s">
        <v>136</v>
      </c>
      <c r="D17" s="51">
        <v>1000</v>
      </c>
    </row>
    <row r="18" spans="1:5" ht="18" customHeight="1" x14ac:dyDescent="0.3">
      <c r="A18" s="48">
        <v>5139</v>
      </c>
      <c r="B18" s="49"/>
      <c r="C18" s="59" t="s">
        <v>137</v>
      </c>
      <c r="D18" s="51">
        <v>44000</v>
      </c>
    </row>
    <row r="19" spans="1:5" ht="18" customHeight="1" x14ac:dyDescent="0.3">
      <c r="A19" s="48"/>
      <c r="B19" s="54"/>
      <c r="C19" s="60" t="s">
        <v>18</v>
      </c>
      <c r="D19" s="55">
        <f>SUM(D15:D18)</f>
        <v>51000</v>
      </c>
    </row>
    <row r="20" spans="1:5" ht="18" customHeight="1" x14ac:dyDescent="0.3">
      <c r="A20" s="48"/>
      <c r="B20" s="49" t="s">
        <v>4</v>
      </c>
      <c r="C20" s="46" t="s">
        <v>31</v>
      </c>
      <c r="D20" s="58"/>
    </row>
    <row r="21" spans="1:5" ht="18" customHeight="1" x14ac:dyDescent="0.3">
      <c r="A21" s="48"/>
      <c r="B21" s="65"/>
      <c r="C21" s="60" t="s">
        <v>18</v>
      </c>
      <c r="D21" s="55">
        <f>SUM(D20)</f>
        <v>0</v>
      </c>
    </row>
    <row r="22" spans="1:5" ht="18" customHeight="1" x14ac:dyDescent="0.3">
      <c r="A22" s="48"/>
      <c r="B22" s="49" t="s">
        <v>5</v>
      </c>
      <c r="C22" s="46" t="s">
        <v>32</v>
      </c>
      <c r="D22" s="58"/>
    </row>
    <row r="23" spans="1:5" ht="18" customHeight="1" x14ac:dyDescent="0.3">
      <c r="A23" s="48">
        <v>5169</v>
      </c>
      <c r="B23" s="49"/>
      <c r="C23" s="59" t="s">
        <v>67</v>
      </c>
      <c r="D23" s="51">
        <v>2000</v>
      </c>
    </row>
    <row r="24" spans="1:5" ht="18" customHeight="1" x14ac:dyDescent="0.3">
      <c r="A24" s="48"/>
      <c r="B24" s="65"/>
      <c r="C24" s="60" t="s">
        <v>18</v>
      </c>
      <c r="D24" s="55">
        <f>SUM(D23:D23)</f>
        <v>2000</v>
      </c>
    </row>
    <row r="25" spans="1:5" ht="18" customHeight="1" x14ac:dyDescent="0.3">
      <c r="A25" s="48"/>
      <c r="B25" s="49" t="s">
        <v>33</v>
      </c>
      <c r="C25" s="46" t="s">
        <v>34</v>
      </c>
      <c r="D25" s="66"/>
    </row>
    <row r="26" spans="1:5" ht="18" customHeight="1" x14ac:dyDescent="0.3">
      <c r="A26" s="48">
        <v>5153</v>
      </c>
      <c r="B26" s="49"/>
      <c r="C26" s="50" t="s">
        <v>34</v>
      </c>
      <c r="D26" s="67">
        <v>0</v>
      </c>
      <c r="E26" s="68"/>
    </row>
    <row r="27" spans="1:5" ht="18" customHeight="1" x14ac:dyDescent="0.3">
      <c r="A27" s="48"/>
      <c r="B27" s="65"/>
      <c r="C27" s="60" t="s">
        <v>18</v>
      </c>
      <c r="D27" s="55">
        <f>SUM(D26)</f>
        <v>0</v>
      </c>
    </row>
    <row r="28" spans="1:5" ht="18" customHeight="1" x14ac:dyDescent="0.3">
      <c r="A28" s="48"/>
      <c r="B28" s="49" t="s">
        <v>35</v>
      </c>
      <c r="C28" s="46" t="s">
        <v>36</v>
      </c>
      <c r="D28" s="67"/>
    </row>
    <row r="29" spans="1:5" ht="18" customHeight="1" x14ac:dyDescent="0.3">
      <c r="A29" s="48">
        <v>5154</v>
      </c>
      <c r="B29" s="49"/>
      <c r="C29" s="50" t="s">
        <v>141</v>
      </c>
      <c r="D29" s="67">
        <v>0</v>
      </c>
    </row>
    <row r="30" spans="1:5" ht="18" customHeight="1" x14ac:dyDescent="0.3">
      <c r="A30" s="48"/>
      <c r="B30" s="65"/>
      <c r="C30" s="60" t="s">
        <v>18</v>
      </c>
      <c r="D30" s="55">
        <f>SUM(D29)</f>
        <v>0</v>
      </c>
    </row>
    <row r="31" spans="1:5" ht="18" customHeight="1" x14ac:dyDescent="0.3">
      <c r="A31" s="48"/>
      <c r="B31" s="49" t="s">
        <v>37</v>
      </c>
      <c r="C31" s="46" t="s">
        <v>9</v>
      </c>
      <c r="D31" s="55"/>
    </row>
    <row r="32" spans="1:5" ht="18" customHeight="1" x14ac:dyDescent="0.3">
      <c r="A32" s="48">
        <v>5151</v>
      </c>
      <c r="B32" s="49"/>
      <c r="C32" s="50" t="s">
        <v>9</v>
      </c>
      <c r="D32" s="67">
        <v>0</v>
      </c>
    </row>
    <row r="33" spans="1:4" ht="18" customHeight="1" x14ac:dyDescent="0.3">
      <c r="A33" s="48"/>
      <c r="B33" s="65"/>
      <c r="C33" s="60" t="s">
        <v>18</v>
      </c>
      <c r="D33" s="55">
        <v>0</v>
      </c>
    </row>
    <row r="34" spans="1:4" ht="18" customHeight="1" x14ac:dyDescent="0.3">
      <c r="A34" s="48"/>
      <c r="B34" s="49" t="s">
        <v>38</v>
      </c>
      <c r="C34" s="46" t="s">
        <v>39</v>
      </c>
      <c r="D34" s="55"/>
    </row>
    <row r="35" spans="1:4" ht="18" customHeight="1" x14ac:dyDescent="0.3">
      <c r="A35" s="48"/>
      <c r="B35" s="49"/>
      <c r="C35" s="50" t="s">
        <v>157</v>
      </c>
      <c r="D35" s="69">
        <v>6000</v>
      </c>
    </row>
    <row r="36" spans="1:4" ht="18" customHeight="1" x14ac:dyDescent="0.3">
      <c r="A36" s="48">
        <v>5162</v>
      </c>
      <c r="B36" s="65"/>
      <c r="C36" s="60" t="s">
        <v>18</v>
      </c>
      <c r="D36" s="55">
        <f>SUM(D35)</f>
        <v>6000</v>
      </c>
    </row>
    <row r="37" spans="1:4" ht="18" customHeight="1" x14ac:dyDescent="0.3">
      <c r="A37" s="48"/>
      <c r="B37" s="49" t="s">
        <v>40</v>
      </c>
      <c r="C37" s="46" t="s">
        <v>41</v>
      </c>
      <c r="D37" s="51"/>
    </row>
    <row r="38" spans="1:4" ht="18" customHeight="1" x14ac:dyDescent="0.3">
      <c r="A38" s="48">
        <v>5167</v>
      </c>
      <c r="B38" s="49"/>
      <c r="C38" s="59" t="s">
        <v>143</v>
      </c>
      <c r="D38" s="51">
        <v>3000</v>
      </c>
    </row>
    <row r="39" spans="1:4" ht="18" customHeight="1" x14ac:dyDescent="0.3">
      <c r="A39" s="48"/>
      <c r="B39" s="65"/>
      <c r="C39" s="60" t="s">
        <v>18</v>
      </c>
      <c r="D39" s="55">
        <f>SUM(D37:D38)</f>
        <v>3000</v>
      </c>
    </row>
    <row r="40" spans="1:4" ht="18" customHeight="1" x14ac:dyDescent="0.3">
      <c r="A40" s="48"/>
      <c r="B40" s="49" t="s">
        <v>43</v>
      </c>
      <c r="C40" s="46" t="s">
        <v>44</v>
      </c>
      <c r="D40" s="51"/>
    </row>
    <row r="41" spans="1:4" ht="18" customHeight="1" x14ac:dyDescent="0.3">
      <c r="A41" s="48"/>
      <c r="B41" s="65"/>
      <c r="C41" s="60" t="s">
        <v>18</v>
      </c>
      <c r="D41" s="55">
        <v>0</v>
      </c>
    </row>
    <row r="42" spans="1:4" ht="18" customHeight="1" x14ac:dyDescent="0.3">
      <c r="A42" s="48"/>
      <c r="B42" s="49" t="s">
        <v>45</v>
      </c>
      <c r="C42" s="46" t="s">
        <v>46</v>
      </c>
      <c r="D42" s="51"/>
    </row>
    <row r="43" spans="1:4" ht="18" customHeight="1" x14ac:dyDescent="0.3">
      <c r="A43" s="48">
        <v>5163</v>
      </c>
      <c r="B43" s="65"/>
      <c r="C43" s="60" t="s">
        <v>18</v>
      </c>
      <c r="D43" s="55">
        <f>SUM(D42)</f>
        <v>0</v>
      </c>
    </row>
    <row r="44" spans="1:4" ht="18" customHeight="1" x14ac:dyDescent="0.3">
      <c r="A44" s="48"/>
      <c r="B44" s="49" t="s">
        <v>47</v>
      </c>
      <c r="C44" s="46" t="s">
        <v>48</v>
      </c>
      <c r="D44" s="51"/>
    </row>
    <row r="45" spans="1:4" ht="18" customHeight="1" x14ac:dyDescent="0.3">
      <c r="A45" s="48">
        <v>5163</v>
      </c>
      <c r="B45" s="49"/>
      <c r="C45" s="50" t="s">
        <v>145</v>
      </c>
      <c r="D45" s="51">
        <v>0</v>
      </c>
    </row>
    <row r="46" spans="1:4" ht="18" customHeight="1" x14ac:dyDescent="0.3">
      <c r="A46" s="48"/>
      <c r="B46" s="65"/>
      <c r="C46" s="60" t="s">
        <v>18</v>
      </c>
      <c r="D46" s="70">
        <f>SUM(D45)</f>
        <v>0</v>
      </c>
    </row>
    <row r="47" spans="1:4" ht="18" customHeight="1" x14ac:dyDescent="0.3">
      <c r="A47" s="48"/>
      <c r="B47" s="49" t="s">
        <v>49</v>
      </c>
      <c r="C47" s="46" t="s">
        <v>50</v>
      </c>
      <c r="D47" s="51"/>
    </row>
    <row r="48" spans="1:4" ht="18" customHeight="1" x14ac:dyDescent="0.3">
      <c r="A48" s="48">
        <v>5169</v>
      </c>
      <c r="B48" s="49"/>
      <c r="C48" s="59" t="s">
        <v>158</v>
      </c>
      <c r="D48" s="51">
        <v>3000</v>
      </c>
    </row>
    <row r="49" spans="1:4" ht="18" customHeight="1" x14ac:dyDescent="0.3">
      <c r="A49" s="48">
        <v>5169</v>
      </c>
      <c r="B49" s="49"/>
      <c r="C49" s="59" t="s">
        <v>159</v>
      </c>
      <c r="D49" s="51">
        <v>6000</v>
      </c>
    </row>
    <row r="50" spans="1:4" ht="18" customHeight="1" x14ac:dyDescent="0.3">
      <c r="A50" s="48"/>
      <c r="B50" s="49"/>
      <c r="C50" s="59" t="s">
        <v>160</v>
      </c>
      <c r="D50" s="51">
        <v>3700</v>
      </c>
    </row>
    <row r="51" spans="1:4" ht="18" customHeight="1" x14ac:dyDescent="0.3">
      <c r="A51" s="48">
        <v>5169</v>
      </c>
      <c r="B51" s="49"/>
      <c r="C51" s="59" t="s">
        <v>161</v>
      </c>
      <c r="D51" s="51">
        <v>3000</v>
      </c>
    </row>
    <row r="52" spans="1:4" ht="18" customHeight="1" x14ac:dyDescent="0.3">
      <c r="A52" s="48"/>
      <c r="B52" s="65"/>
      <c r="C52" s="60" t="s">
        <v>18</v>
      </c>
      <c r="D52" s="55">
        <f>SUM(D47:D51)</f>
        <v>15700</v>
      </c>
    </row>
    <row r="53" spans="1:4" ht="18" customHeight="1" x14ac:dyDescent="0.3">
      <c r="A53" s="48"/>
      <c r="B53" s="49" t="s">
        <v>54</v>
      </c>
      <c r="C53" s="46" t="s">
        <v>55</v>
      </c>
      <c r="D53" s="51"/>
    </row>
    <row r="54" spans="1:4" ht="18" customHeight="1" x14ac:dyDescent="0.3">
      <c r="A54" s="48">
        <v>5168</v>
      </c>
      <c r="B54" s="65"/>
      <c r="C54" s="60" t="s">
        <v>18</v>
      </c>
      <c r="D54" s="70">
        <f>SUM(D53)</f>
        <v>0</v>
      </c>
    </row>
    <row r="55" spans="1:4" ht="18" customHeight="1" x14ac:dyDescent="0.3">
      <c r="A55" s="48"/>
      <c r="B55" s="49" t="s">
        <v>146</v>
      </c>
      <c r="C55" s="46" t="s">
        <v>147</v>
      </c>
      <c r="D55" s="51"/>
    </row>
    <row r="56" spans="1:4" ht="18" customHeight="1" x14ac:dyDescent="0.3">
      <c r="A56" s="48">
        <v>5173</v>
      </c>
      <c r="B56" s="49"/>
      <c r="C56" s="50" t="s">
        <v>148</v>
      </c>
      <c r="D56" s="51">
        <v>1000</v>
      </c>
    </row>
    <row r="57" spans="1:4" ht="18" customHeight="1" x14ac:dyDescent="0.3">
      <c r="A57" s="48"/>
      <c r="B57" s="65"/>
      <c r="C57" s="60" t="s">
        <v>18</v>
      </c>
      <c r="D57" s="70">
        <f>SUM(D56)</f>
        <v>1000</v>
      </c>
    </row>
    <row r="58" spans="1:4" ht="18" customHeight="1" x14ac:dyDescent="0.3">
      <c r="A58" s="48"/>
      <c r="B58" s="49" t="s">
        <v>56</v>
      </c>
      <c r="C58" s="46" t="s">
        <v>57</v>
      </c>
      <c r="D58" s="51"/>
    </row>
    <row r="59" spans="1:4" ht="18" customHeight="1" x14ac:dyDescent="0.3">
      <c r="A59" s="48">
        <v>5169</v>
      </c>
      <c r="B59" s="49"/>
      <c r="C59" s="50" t="s">
        <v>149</v>
      </c>
      <c r="D59" s="51">
        <v>4000</v>
      </c>
    </row>
    <row r="60" spans="1:4" ht="18" customHeight="1" x14ac:dyDescent="0.3">
      <c r="A60" s="48"/>
      <c r="B60" s="65"/>
      <c r="C60" s="60" t="s">
        <v>18</v>
      </c>
      <c r="D60" s="55">
        <f>SUM(D59)</f>
        <v>4000</v>
      </c>
    </row>
    <row r="61" spans="1:4" ht="18" customHeight="1" x14ac:dyDescent="0.3">
      <c r="A61" s="48"/>
      <c r="B61" s="49" t="s">
        <v>58</v>
      </c>
      <c r="C61" s="46" t="s">
        <v>59</v>
      </c>
      <c r="D61" s="51"/>
    </row>
    <row r="62" spans="1:4" ht="18" customHeight="1" x14ac:dyDescent="0.3">
      <c r="A62" s="48">
        <v>5169</v>
      </c>
      <c r="B62" s="65"/>
      <c r="C62" s="60" t="s">
        <v>18</v>
      </c>
      <c r="D62" s="70">
        <f>SUM(D61:D61)</f>
        <v>0</v>
      </c>
    </row>
    <row r="63" spans="1:4" ht="18" customHeight="1" x14ac:dyDescent="0.3">
      <c r="A63" s="48"/>
      <c r="B63" s="49" t="s">
        <v>61</v>
      </c>
      <c r="C63" s="46" t="s">
        <v>0</v>
      </c>
      <c r="D63" s="51"/>
    </row>
    <row r="64" spans="1:4" ht="18" customHeight="1" x14ac:dyDescent="0.3">
      <c r="A64" s="48">
        <v>5175</v>
      </c>
      <c r="B64" s="49"/>
      <c r="C64" s="59" t="s">
        <v>150</v>
      </c>
      <c r="D64" s="51">
        <v>0</v>
      </c>
    </row>
    <row r="65" spans="1:4" ht="18" customHeight="1" x14ac:dyDescent="0.3">
      <c r="A65" s="48"/>
      <c r="B65" s="65"/>
      <c r="C65" s="60" t="s">
        <v>18</v>
      </c>
      <c r="D65" s="70">
        <f>SUM(D63:D64)</f>
        <v>0</v>
      </c>
    </row>
    <row r="66" spans="1:4" ht="18" customHeight="1" x14ac:dyDescent="0.3">
      <c r="A66" s="48"/>
      <c r="B66" s="49" t="s">
        <v>62</v>
      </c>
      <c r="C66" s="46" t="s">
        <v>63</v>
      </c>
      <c r="D66" s="51"/>
    </row>
    <row r="67" spans="1:4" ht="18" customHeight="1" x14ac:dyDescent="0.3">
      <c r="A67" s="48">
        <v>5171</v>
      </c>
      <c r="B67" s="49"/>
      <c r="C67" s="50" t="s">
        <v>151</v>
      </c>
      <c r="D67" s="51">
        <v>10000</v>
      </c>
    </row>
    <row r="68" spans="1:4" ht="18" customHeight="1" x14ac:dyDescent="0.3">
      <c r="A68" s="48"/>
      <c r="B68" s="65"/>
      <c r="C68" s="60" t="s">
        <v>18</v>
      </c>
      <c r="D68" s="70">
        <f>SUM(D67)</f>
        <v>10000</v>
      </c>
    </row>
    <row r="69" spans="1:4" ht="18" customHeight="1" x14ac:dyDescent="0.3">
      <c r="A69" s="48"/>
      <c r="B69" s="49" t="s">
        <v>64</v>
      </c>
      <c r="C69" s="46" t="s">
        <v>65</v>
      </c>
      <c r="D69" s="51"/>
    </row>
    <row r="70" spans="1:4" ht="18" customHeight="1" x14ac:dyDescent="0.3">
      <c r="A70" s="48">
        <v>5139</v>
      </c>
      <c r="B70" s="49"/>
      <c r="C70" s="50" t="s">
        <v>152</v>
      </c>
      <c r="D70" s="51">
        <v>7000</v>
      </c>
    </row>
    <row r="71" spans="1:4" ht="18" customHeight="1" thickBot="1" x14ac:dyDescent="0.35">
      <c r="A71" s="71"/>
      <c r="B71" s="65"/>
      <c r="C71" s="60" t="s">
        <v>18</v>
      </c>
      <c r="D71" s="70">
        <f>SUM(D70)</f>
        <v>7000</v>
      </c>
    </row>
    <row r="72" spans="1:4" ht="18" customHeight="1" thickTop="1" thickBot="1" x14ac:dyDescent="0.3">
      <c r="A72" s="72"/>
      <c r="B72" s="73"/>
      <c r="C72" s="74" t="s">
        <v>66</v>
      </c>
      <c r="D72" s="75">
        <f>SUM(D7,D10,D13,D19,D21,D24,D27,D30,D33,D36,D39,D41,D43,D46,D52,D57,D54,D60,D62,D65,D68,D71)</f>
        <v>115700</v>
      </c>
    </row>
    <row r="73" spans="1:4" ht="14.4" thickTop="1" x14ac:dyDescent="0.25">
      <c r="B73" s="77"/>
      <c r="C73" s="78"/>
      <c r="D73" s="79"/>
    </row>
    <row r="74" spans="1:4" ht="14.4" x14ac:dyDescent="0.3">
      <c r="C74" s="52" t="s">
        <v>162</v>
      </c>
    </row>
    <row r="75" spans="1:4" x14ac:dyDescent="0.25">
      <c r="C75" t="s">
        <v>163</v>
      </c>
      <c r="D75" t="s">
        <v>164</v>
      </c>
    </row>
    <row r="76" spans="1:4" x14ac:dyDescent="0.25">
      <c r="C76" t="s">
        <v>165</v>
      </c>
      <c r="D76" s="53" t="s">
        <v>166</v>
      </c>
    </row>
    <row r="77" spans="1:4" ht="14.4" x14ac:dyDescent="0.3">
      <c r="B77" s="52"/>
    </row>
    <row r="78" spans="1:4" ht="14.4" x14ac:dyDescent="0.3">
      <c r="C78" s="52" t="s">
        <v>167</v>
      </c>
    </row>
    <row r="79" spans="1:4" x14ac:dyDescent="0.25">
      <c r="C79" t="s">
        <v>163</v>
      </c>
      <c r="D79" t="s">
        <v>164</v>
      </c>
    </row>
    <row r="80" spans="1:4" x14ac:dyDescent="0.25">
      <c r="C80" t="s">
        <v>165</v>
      </c>
      <c r="D80" t="s">
        <v>168</v>
      </c>
    </row>
  </sheetData>
  <mergeCells count="2">
    <mergeCell ref="B2:D2"/>
    <mergeCell ref="E12:H1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"/>
  <sheetViews>
    <sheetView workbookViewId="0">
      <selection activeCell="B20" sqref="B20"/>
    </sheetView>
  </sheetViews>
  <sheetFormatPr defaultRowHeight="13.2" x14ac:dyDescent="0.25"/>
  <cols>
    <col min="2" max="2" width="19.109375" customWidth="1"/>
    <col min="3" max="3" width="18" customWidth="1"/>
    <col min="4" max="4" width="15.109375" customWidth="1"/>
  </cols>
  <sheetData>
    <row r="2" spans="2:5" ht="13.8" thickBot="1" x14ac:dyDescent="0.3"/>
    <row r="3" spans="2:5" ht="13.8" thickBot="1" x14ac:dyDescent="0.3">
      <c r="B3" s="80" t="s">
        <v>169</v>
      </c>
      <c r="C3" s="81" t="s">
        <v>170</v>
      </c>
      <c r="D3" s="81" t="s">
        <v>171</v>
      </c>
      <c r="E3" s="82"/>
    </row>
    <row r="4" spans="2:5" x14ac:dyDescent="0.25">
      <c r="B4" s="83" t="s">
        <v>172</v>
      </c>
      <c r="C4" s="84">
        <v>690274</v>
      </c>
      <c r="D4" s="84">
        <v>40000</v>
      </c>
      <c r="E4" s="85"/>
    </row>
    <row r="5" spans="2:5" x14ac:dyDescent="0.25">
      <c r="B5" s="86" t="s">
        <v>173</v>
      </c>
      <c r="C5" s="87">
        <v>438920</v>
      </c>
      <c r="D5" s="87">
        <v>99000</v>
      </c>
      <c r="E5" s="88"/>
    </row>
    <row r="6" spans="2:5" ht="26.4" x14ac:dyDescent="0.25">
      <c r="B6" s="92" t="s">
        <v>178</v>
      </c>
      <c r="C6" s="87">
        <v>715700</v>
      </c>
      <c r="D6" s="87">
        <v>600000</v>
      </c>
      <c r="E6" s="88"/>
    </row>
    <row r="7" spans="2:5" x14ac:dyDescent="0.25">
      <c r="C7" s="91">
        <f>SUM(C4:C6)</f>
        <v>1844894</v>
      </c>
      <c r="D7" s="91">
        <f>SUM(D4:D6)</f>
        <v>739000</v>
      </c>
    </row>
    <row r="8" spans="2:5" ht="26.4" x14ac:dyDescent="0.25">
      <c r="B8" s="90" t="s">
        <v>174</v>
      </c>
      <c r="C8" s="89">
        <f>SUM(C7-D7)</f>
        <v>1105894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ZŠ</vt:lpstr>
      <vt:lpstr>MŠ</vt:lpstr>
      <vt:lpstr>ŠJ</vt:lpstr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Sedlák</dc:creator>
  <cp:lastModifiedBy>reditelka reditelka</cp:lastModifiedBy>
  <cp:lastPrinted>2023-01-18T14:22:34Z</cp:lastPrinted>
  <dcterms:created xsi:type="dcterms:W3CDTF">2015-02-17T06:20:21Z</dcterms:created>
  <dcterms:modified xsi:type="dcterms:W3CDTF">2024-03-26T09:07:03Z</dcterms:modified>
</cp:coreProperties>
</file>